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han\SkyDrive\Research\SOURCE\VT5se_dyn\VecTor5 Ready\VT5 Full Bundle\"/>
    </mc:Choice>
  </mc:AlternateContent>
  <bookViews>
    <workbookView xWindow="-10" yWindow="-10" windowWidth="9040" windowHeight="7620" tabRatio="812"/>
  </bookViews>
  <sheets>
    <sheet name="VT5 INPUT" sheetId="1" r:id="rId1"/>
  </sheets>
  <calcPr calcId="152511"/>
</workbook>
</file>

<file path=xl/calcChain.xml><?xml version="1.0" encoding="utf-8"?>
<calcChain xmlns="http://schemas.openxmlformats.org/spreadsheetml/2006/main">
  <c r="S44" i="1" l="1"/>
  <c r="R44" i="1"/>
  <c r="S40" i="1"/>
  <c r="R40" i="1"/>
  <c r="S34" i="1"/>
  <c r="T29" i="1"/>
  <c r="R34" i="1"/>
  <c r="R29" i="1"/>
  <c r="S29" i="1" l="1"/>
  <c r="C14" i="1" l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L143" i="1"/>
  <c r="L144" i="1"/>
  <c r="L145" i="1"/>
  <c r="L146" i="1"/>
  <c r="L142" i="1"/>
</calcChain>
</file>

<file path=xl/sharedStrings.xml><?xml version="1.0" encoding="utf-8"?>
<sst xmlns="http://schemas.openxmlformats.org/spreadsheetml/2006/main" count="141" uniqueCount="72">
  <si>
    <t>NODE</t>
  </si>
  <si>
    <t>X</t>
  </si>
  <si>
    <t>Y</t>
  </si>
  <si>
    <t>MEMBER</t>
  </si>
  <si>
    <t>INC1</t>
  </si>
  <si>
    <t>INC2</t>
  </si>
  <si>
    <t>TYPE</t>
  </si>
  <si>
    <t>No of MEM</t>
  </si>
  <si>
    <t>D Mem</t>
  </si>
  <si>
    <t>d Inc</t>
  </si>
  <si>
    <t>/</t>
  </si>
  <si>
    <t>MT</t>
  </si>
  <si>
    <t>f'c</t>
  </si>
  <si>
    <t>f't</t>
  </si>
  <si>
    <t>Ec</t>
  </si>
  <si>
    <t>e0</t>
  </si>
  <si>
    <t>Mu</t>
  </si>
  <si>
    <t>Cc</t>
  </si>
  <si>
    <t>Kc</t>
  </si>
  <si>
    <t>Agg</t>
  </si>
  <si>
    <t>Dens</t>
  </si>
  <si>
    <t>Smx</t>
  </si>
  <si>
    <t>Smv</t>
  </si>
  <si>
    <t>(MPa)</t>
  </si>
  <si>
    <t>(me)</t>
  </si>
  <si>
    <t>(/deg.C)</t>
  </si>
  <si>
    <t>(mm2/hr)</t>
  </si>
  <si>
    <t>(mm)</t>
  </si>
  <si>
    <t>(kg/m3)</t>
  </si>
  <si>
    <t>Nc</t>
  </si>
  <si>
    <t>Ns</t>
  </si>
  <si>
    <t>Fyz</t>
  </si>
  <si>
    <t>St</t>
  </si>
  <si>
    <t>Dbt</t>
  </si>
  <si>
    <t>Fyt</t>
  </si>
  <si>
    <t>Fut</t>
  </si>
  <si>
    <t>Est</t>
  </si>
  <si>
    <t>esht</t>
  </si>
  <si>
    <t>Cs</t>
  </si>
  <si>
    <t>Ref Type</t>
  </si>
  <si>
    <t>(#)</t>
  </si>
  <si>
    <t>DC</t>
  </si>
  <si>
    <t>WC</t>
  </si>
  <si>
    <t>ro t</t>
  </si>
  <si>
    <t>ro z</t>
  </si>
  <si>
    <t>Nx</t>
  </si>
  <si>
    <t>NO</t>
  </si>
  <si>
    <t>Ys</t>
  </si>
  <si>
    <t>As</t>
  </si>
  <si>
    <t>Db</t>
  </si>
  <si>
    <t>Fy</t>
  </si>
  <si>
    <t>Fu</t>
  </si>
  <si>
    <t>Es</t>
  </si>
  <si>
    <t>esh</t>
  </si>
  <si>
    <t>Dep</t>
  </si>
  <si>
    <t>Must Decide: Concrete Compression Base Curve</t>
  </si>
  <si>
    <t>Known Ec</t>
  </si>
  <si>
    <t>Known f'c</t>
  </si>
  <si>
    <t>Input e0</t>
  </si>
  <si>
    <t>Calculated Ec</t>
  </si>
  <si>
    <t>2- Popovics NSC if both Ec and e0 is known. Must input Ec and e0.</t>
  </si>
  <si>
    <t>Calculated e0</t>
  </si>
  <si>
    <t>High Strength Concrete ( f'c &gt; 40-50 Mpa )</t>
  </si>
  <si>
    <t>Normal Strength Concrete ( f'c &lt; 40-50 Mpa )</t>
  </si>
  <si>
    <t>3- Popovics HSC if only e0 is known. Must input e0.</t>
  </si>
  <si>
    <t>4- Hoshikima HSC if both Ec and e0 is known. Must input Ec and e0.</t>
  </si>
  <si>
    <t>input</t>
  </si>
  <si>
    <t>1- Hognestad Parabola if either Ec or e0 is known. Must input only e0.</t>
  </si>
  <si>
    <t>(I generally use this for NSC.)</t>
  </si>
  <si>
    <t>eu</t>
  </si>
  <si>
    <t>L/Db</t>
  </si>
  <si>
    <t>(mm2)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</si>
</sst>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>
      <alignment horizontal="right" vertic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3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Alignment="1">
      <alignment horizontal="center"/>
    </xf>
    <xf numFmtId="0" fontId="6" fillId="0" borderId="0" xfId="1" applyFon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7" fillId="0" borderId="0" xfId="1" applyFont="1"/>
    <xf numFmtId="0" fontId="2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'VT5 INPUT'!$B$2:$B$26</c:f>
              <c:numCache>
                <c:formatCode>General</c:formatCode>
                <c:ptCount val="25"/>
                <c:pt idx="0">
                  <c:v>0</c:v>
                </c:pt>
                <c:pt idx="1">
                  <c:v>305</c:v>
                </c:pt>
                <c:pt idx="2">
                  <c:v>914.5</c:v>
                </c:pt>
                <c:pt idx="3">
                  <c:v>1524</c:v>
                </c:pt>
                <c:pt idx="4">
                  <c:v>2133.5</c:v>
                </c:pt>
                <c:pt idx="5">
                  <c:v>2743</c:v>
                </c:pt>
                <c:pt idx="6">
                  <c:v>3352.5</c:v>
                </c:pt>
                <c:pt idx="7">
                  <c:v>3962</c:v>
                </c:pt>
                <c:pt idx="8">
                  <c:v>4571.5</c:v>
                </c:pt>
                <c:pt idx="9">
                  <c:v>5181</c:v>
                </c:pt>
                <c:pt idx="10">
                  <c:v>5486</c:v>
                </c:pt>
                <c:pt idx="11">
                  <c:v>2743</c:v>
                </c:pt>
                <c:pt idx="12">
                  <c:v>2743</c:v>
                </c:pt>
                <c:pt idx="13">
                  <c:v>2743</c:v>
                </c:pt>
                <c:pt idx="14">
                  <c:v>2743</c:v>
                </c:pt>
                <c:pt idx="15">
                  <c:v>2743</c:v>
                </c:pt>
                <c:pt idx="16">
                  <c:v>2743</c:v>
                </c:pt>
                <c:pt idx="17">
                  <c:v>2743</c:v>
                </c:pt>
                <c:pt idx="18">
                  <c:v>2743</c:v>
                </c:pt>
                <c:pt idx="19">
                  <c:v>2743</c:v>
                </c:pt>
                <c:pt idx="20">
                  <c:v>2743</c:v>
                </c:pt>
                <c:pt idx="21">
                  <c:v>2743</c:v>
                </c:pt>
                <c:pt idx="22">
                  <c:v>2743</c:v>
                </c:pt>
                <c:pt idx="23">
                  <c:v>2743</c:v>
                </c:pt>
              </c:numCache>
            </c:numRef>
          </c:xVal>
          <c:yVal>
            <c:numRef>
              <c:f>'VT5 INPUT'!$C$2:$C$26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609.5</c:v>
                </c:pt>
                <c:pt idx="12">
                  <c:v>1209.5</c:v>
                </c:pt>
                <c:pt idx="13">
                  <c:v>1809.5</c:v>
                </c:pt>
                <c:pt idx="14">
                  <c:v>2409.5</c:v>
                </c:pt>
                <c:pt idx="15">
                  <c:v>3009.5</c:v>
                </c:pt>
                <c:pt idx="16">
                  <c:v>3609.5</c:v>
                </c:pt>
                <c:pt idx="17">
                  <c:v>4209.5</c:v>
                </c:pt>
                <c:pt idx="18">
                  <c:v>4809.5</c:v>
                </c:pt>
                <c:pt idx="19">
                  <c:v>5409.5</c:v>
                </c:pt>
                <c:pt idx="20">
                  <c:v>6019.5</c:v>
                </c:pt>
                <c:pt idx="21">
                  <c:v>6654.5</c:v>
                </c:pt>
                <c:pt idx="22">
                  <c:v>7289.5</c:v>
                </c:pt>
                <c:pt idx="23">
                  <c:v>7924.5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52016"/>
        <c:axId val="346152408"/>
      </c:scatterChart>
      <c:valAx>
        <c:axId val="34615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152408"/>
        <c:crosses val="autoZero"/>
        <c:crossBetween val="midCat"/>
      </c:valAx>
      <c:valAx>
        <c:axId val="346152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6152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171823</xdr:colOff>
      <xdr:row>27</xdr:row>
      <xdr:rowOff>174809</xdr:rowOff>
    </xdr:from>
    <xdr:to>
      <xdr:col>7</xdr:col>
      <xdr:colOff>56027</xdr:colOff>
      <xdr:row>42</xdr:row>
      <xdr:rowOff>164351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tabSelected="1" topLeftCell="B54" zoomScale="70" zoomScaleNormal="70" workbookViewId="0">
      <selection activeCell="L126" sqref="L126"/>
    </sheetView>
  </sheetViews>
  <sheetFormatPr defaultRowHeight="14.5" x14ac:dyDescent="0.35"/>
  <cols>
    <col min="13" max="13" width="11.1796875" customWidth="1"/>
    <col min="18" max="18" width="11.54296875" customWidth="1"/>
    <col min="20" max="20" width="12.26953125" customWidth="1"/>
    <col min="21" max="21" width="8.26953125" customWidth="1"/>
    <col min="22" max="22" width="12.26953125" customWidth="1"/>
  </cols>
  <sheetData>
    <row r="1" spans="1:22" x14ac:dyDescent="0.35">
      <c r="A1" s="3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/>
      <c r="Q1" s="3"/>
      <c r="R1" s="1"/>
      <c r="S1" s="1"/>
      <c r="T1" s="1"/>
      <c r="U1" s="4"/>
    </row>
    <row r="2" spans="1:22" x14ac:dyDescent="0.35">
      <c r="A2" s="2">
        <v>1</v>
      </c>
      <c r="B2" s="2">
        <v>0</v>
      </c>
      <c r="C2" s="2">
        <v>0</v>
      </c>
      <c r="D2" s="2" t="s">
        <v>10</v>
      </c>
      <c r="E2" s="2"/>
      <c r="F2" s="2"/>
      <c r="G2" s="2"/>
      <c r="H2" s="1"/>
      <c r="I2" s="2">
        <v>1</v>
      </c>
      <c r="J2" s="2">
        <v>1</v>
      </c>
      <c r="K2" s="2">
        <v>2</v>
      </c>
      <c r="L2" s="2">
        <v>3</v>
      </c>
      <c r="M2" s="2">
        <v>4</v>
      </c>
      <c r="N2" s="2">
        <v>1</v>
      </c>
      <c r="O2" s="2">
        <v>1</v>
      </c>
      <c r="P2" s="2" t="s">
        <v>10</v>
      </c>
      <c r="Q2" s="1"/>
    </row>
    <row r="3" spans="1:22" x14ac:dyDescent="0.35">
      <c r="A3" s="2">
        <v>2</v>
      </c>
      <c r="B3" s="2">
        <v>305</v>
      </c>
      <c r="C3" s="2">
        <v>0</v>
      </c>
      <c r="D3" s="2" t="s">
        <v>10</v>
      </c>
      <c r="E3" s="2"/>
      <c r="F3" s="2"/>
      <c r="G3" s="2"/>
      <c r="H3" s="1"/>
      <c r="I3" s="2">
        <v>5</v>
      </c>
      <c r="J3" s="2">
        <v>5</v>
      </c>
      <c r="K3" s="2">
        <v>6</v>
      </c>
      <c r="L3" s="2">
        <v>4</v>
      </c>
      <c r="M3" s="2">
        <v>2</v>
      </c>
      <c r="N3" s="2">
        <v>1</v>
      </c>
      <c r="O3" s="2">
        <v>1</v>
      </c>
      <c r="P3" s="2" t="s">
        <v>10</v>
      </c>
      <c r="Q3" s="1"/>
    </row>
    <row r="4" spans="1:22" x14ac:dyDescent="0.35">
      <c r="A4" s="2">
        <v>3</v>
      </c>
      <c r="B4" s="2">
        <v>914.5</v>
      </c>
      <c r="C4" s="2">
        <v>0</v>
      </c>
      <c r="D4" s="2" t="s">
        <v>10</v>
      </c>
      <c r="E4" s="2"/>
      <c r="F4" s="2"/>
      <c r="G4" s="2"/>
      <c r="H4" s="1"/>
      <c r="I4" s="2">
        <v>7</v>
      </c>
      <c r="J4" s="2">
        <v>7</v>
      </c>
      <c r="K4" s="2">
        <v>8</v>
      </c>
      <c r="L4" s="2">
        <v>3</v>
      </c>
      <c r="M4" s="2">
        <v>4</v>
      </c>
      <c r="N4" s="2">
        <v>1</v>
      </c>
      <c r="O4" s="2">
        <v>1</v>
      </c>
      <c r="P4" s="2" t="s">
        <v>10</v>
      </c>
      <c r="Q4" s="1"/>
    </row>
    <row r="5" spans="1:22" x14ac:dyDescent="0.35">
      <c r="A5" s="2">
        <v>4</v>
      </c>
      <c r="B5" s="2">
        <v>1524</v>
      </c>
      <c r="C5" s="2">
        <v>0</v>
      </c>
      <c r="D5" s="2" t="s">
        <v>10</v>
      </c>
      <c r="E5" s="2"/>
      <c r="F5" s="2"/>
      <c r="G5" s="2"/>
      <c r="H5" s="1"/>
      <c r="I5" s="2">
        <v>11</v>
      </c>
      <c r="J5" s="2">
        <v>6</v>
      </c>
      <c r="K5" s="2">
        <v>12</v>
      </c>
      <c r="L5" s="2">
        <v>2</v>
      </c>
      <c r="M5" s="2">
        <v>1</v>
      </c>
      <c r="N5" s="2">
        <v>1</v>
      </c>
      <c r="O5" s="2">
        <v>1</v>
      </c>
      <c r="P5" s="2" t="s">
        <v>10</v>
      </c>
      <c r="Q5" s="1"/>
    </row>
    <row r="6" spans="1:22" x14ac:dyDescent="0.35">
      <c r="A6" s="2">
        <v>5</v>
      </c>
      <c r="B6" s="2">
        <v>2133.5</v>
      </c>
      <c r="C6" s="2">
        <v>0</v>
      </c>
      <c r="D6" s="2" t="s">
        <v>10</v>
      </c>
      <c r="E6" s="2"/>
      <c r="F6" s="2"/>
      <c r="G6" s="2"/>
      <c r="H6" s="1"/>
      <c r="I6" s="2">
        <v>12</v>
      </c>
      <c r="J6" s="2">
        <v>12</v>
      </c>
      <c r="K6" s="2">
        <v>13</v>
      </c>
      <c r="L6" s="2">
        <v>1</v>
      </c>
      <c r="M6" s="2">
        <v>9</v>
      </c>
      <c r="N6" s="2">
        <v>1</v>
      </c>
      <c r="O6" s="2">
        <v>1</v>
      </c>
      <c r="P6" s="2" t="s">
        <v>10</v>
      </c>
      <c r="Q6" s="1"/>
    </row>
    <row r="7" spans="1:22" x14ac:dyDescent="0.35">
      <c r="A7" s="2">
        <v>6</v>
      </c>
      <c r="B7" s="2">
        <v>2743</v>
      </c>
      <c r="C7" s="2">
        <v>0</v>
      </c>
      <c r="D7" s="2" t="s">
        <v>10</v>
      </c>
      <c r="E7" s="2"/>
      <c r="F7" s="2"/>
      <c r="G7" s="2"/>
      <c r="H7" s="1"/>
      <c r="I7" s="2">
        <v>21</v>
      </c>
      <c r="J7" s="2">
        <v>21</v>
      </c>
      <c r="K7" s="2">
        <v>22</v>
      </c>
      <c r="L7" s="2">
        <v>2</v>
      </c>
      <c r="M7" s="2">
        <v>3</v>
      </c>
      <c r="N7" s="2">
        <v>1</v>
      </c>
      <c r="O7" s="2">
        <v>1</v>
      </c>
      <c r="P7" s="2" t="s">
        <v>10</v>
      </c>
      <c r="Q7" s="1"/>
    </row>
    <row r="8" spans="1:22" x14ac:dyDescent="0.35">
      <c r="A8" s="2">
        <v>7</v>
      </c>
      <c r="B8" s="2">
        <v>3352.5</v>
      </c>
      <c r="C8" s="2">
        <v>0</v>
      </c>
      <c r="D8" s="2" t="s">
        <v>10</v>
      </c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x14ac:dyDescent="0.35">
      <c r="A9" s="2">
        <v>8</v>
      </c>
      <c r="B9" s="2">
        <v>3962</v>
      </c>
      <c r="C9" s="2">
        <v>0</v>
      </c>
      <c r="D9" s="2" t="s">
        <v>10</v>
      </c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x14ac:dyDescent="0.35">
      <c r="A10" s="2">
        <v>9</v>
      </c>
      <c r="B10" s="2">
        <v>4571.5</v>
      </c>
      <c r="C10" s="2">
        <v>0</v>
      </c>
      <c r="D10" s="2" t="s">
        <v>10</v>
      </c>
      <c r="E10" s="2"/>
      <c r="F10" s="2"/>
      <c r="G10" s="2"/>
      <c r="H10" s="1"/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 t="s">
        <v>17</v>
      </c>
      <c r="P10" s="3" t="s">
        <v>18</v>
      </c>
      <c r="Q10" s="3" t="s">
        <v>19</v>
      </c>
      <c r="R10" s="3" t="s">
        <v>20</v>
      </c>
      <c r="S10" s="3" t="s">
        <v>21</v>
      </c>
      <c r="T10" s="3" t="s">
        <v>22</v>
      </c>
      <c r="U10" s="1"/>
    </row>
    <row r="11" spans="1:22" x14ac:dyDescent="0.35">
      <c r="A11" s="2">
        <v>10</v>
      </c>
      <c r="B11" s="2">
        <v>5181</v>
      </c>
      <c r="C11" s="2">
        <v>0</v>
      </c>
      <c r="D11" s="2" t="s">
        <v>10</v>
      </c>
      <c r="E11" s="2"/>
      <c r="F11" s="2"/>
      <c r="G11" s="2"/>
      <c r="H11" s="1"/>
      <c r="I11" s="3"/>
      <c r="J11" s="3"/>
      <c r="K11" s="3" t="s">
        <v>23</v>
      </c>
      <c r="L11" s="3" t="s">
        <v>23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27</v>
      </c>
      <c r="T11" s="3" t="s">
        <v>27</v>
      </c>
      <c r="U11" s="1"/>
    </row>
    <row r="12" spans="1:22" x14ac:dyDescent="0.35">
      <c r="A12" s="2">
        <v>11</v>
      </c>
      <c r="B12" s="2">
        <v>5486</v>
      </c>
      <c r="C12" s="2">
        <v>0</v>
      </c>
      <c r="D12" s="2" t="s">
        <v>10</v>
      </c>
      <c r="E12" s="2"/>
      <c r="F12" s="2"/>
      <c r="G12" s="2"/>
      <c r="H12" s="1"/>
      <c r="I12" s="2">
        <v>1</v>
      </c>
      <c r="J12" s="2">
        <v>37</v>
      </c>
      <c r="K12" s="2">
        <v>0</v>
      </c>
      <c r="L12" s="2">
        <v>20000</v>
      </c>
      <c r="M12" s="2">
        <v>2.75</v>
      </c>
      <c r="N12" s="2">
        <v>0</v>
      </c>
      <c r="O12" s="2">
        <v>0</v>
      </c>
      <c r="P12" s="2">
        <v>0</v>
      </c>
      <c r="Q12" s="2">
        <v>20</v>
      </c>
      <c r="R12" s="2">
        <v>0</v>
      </c>
      <c r="S12" s="2">
        <v>0</v>
      </c>
      <c r="T12" s="2">
        <v>0</v>
      </c>
      <c r="U12" s="1"/>
    </row>
    <row r="13" spans="1:22" x14ac:dyDescent="0.35">
      <c r="A13" s="2">
        <v>12</v>
      </c>
      <c r="B13" s="2">
        <v>2743</v>
      </c>
      <c r="C13" s="2">
        <v>609.5</v>
      </c>
      <c r="D13" s="2" t="s">
        <v>10</v>
      </c>
      <c r="E13" s="2"/>
      <c r="F13" s="2"/>
      <c r="G13" s="2"/>
      <c r="H13" s="1"/>
      <c r="I13" s="2">
        <v>2</v>
      </c>
      <c r="J13" s="2">
        <v>37</v>
      </c>
      <c r="K13" s="2">
        <v>0</v>
      </c>
      <c r="L13" s="2">
        <v>20000</v>
      </c>
      <c r="M13" s="2">
        <v>2.75</v>
      </c>
      <c r="N13" s="2">
        <v>0</v>
      </c>
      <c r="O13" s="2">
        <v>0</v>
      </c>
      <c r="P13" s="2">
        <v>0</v>
      </c>
      <c r="Q13" s="2">
        <v>20</v>
      </c>
      <c r="R13" s="2">
        <v>0</v>
      </c>
      <c r="S13" s="2">
        <v>0</v>
      </c>
      <c r="T13" s="2">
        <v>0</v>
      </c>
      <c r="U13" s="1"/>
    </row>
    <row r="14" spans="1:22" x14ac:dyDescent="0.35">
      <c r="A14" s="2">
        <v>13</v>
      </c>
      <c r="B14" s="2">
        <v>2743</v>
      </c>
      <c r="C14" s="2">
        <f>C13+600</f>
        <v>1209.5</v>
      </c>
      <c r="D14" s="2" t="s">
        <v>10</v>
      </c>
      <c r="E14" s="2"/>
      <c r="F14" s="2"/>
      <c r="G14" s="2"/>
      <c r="H14" s="1"/>
      <c r="I14" s="2">
        <v>3</v>
      </c>
      <c r="J14" s="2">
        <v>37</v>
      </c>
      <c r="K14" s="2">
        <v>0</v>
      </c>
      <c r="L14" s="2">
        <v>20000</v>
      </c>
      <c r="M14" s="2">
        <v>2.75</v>
      </c>
      <c r="N14" s="2">
        <v>0</v>
      </c>
      <c r="O14" s="2">
        <v>0</v>
      </c>
      <c r="P14" s="2">
        <v>0</v>
      </c>
      <c r="Q14" s="2">
        <v>20</v>
      </c>
      <c r="R14" s="2">
        <v>0</v>
      </c>
      <c r="S14" s="2">
        <v>0</v>
      </c>
      <c r="T14" s="2">
        <v>0</v>
      </c>
      <c r="U14" s="1"/>
    </row>
    <row r="15" spans="1:22" x14ac:dyDescent="0.35">
      <c r="A15" s="2">
        <v>14</v>
      </c>
      <c r="B15" s="2">
        <v>2743</v>
      </c>
      <c r="C15" s="2">
        <f t="shared" ref="C15:C21" si="0">C14+600</f>
        <v>1809.5</v>
      </c>
      <c r="D15" s="2" t="s">
        <v>10</v>
      </c>
      <c r="E15" s="2"/>
      <c r="F15" s="2"/>
      <c r="G15" s="2"/>
      <c r="H15" s="1"/>
      <c r="I15" s="2">
        <v>4</v>
      </c>
      <c r="J15" s="2">
        <v>37</v>
      </c>
      <c r="K15" s="2">
        <v>0</v>
      </c>
      <c r="L15" s="2">
        <v>20000</v>
      </c>
      <c r="M15" s="2">
        <v>2.75</v>
      </c>
      <c r="N15" s="2">
        <v>0</v>
      </c>
      <c r="O15" s="2">
        <v>0</v>
      </c>
      <c r="P15" s="2">
        <v>0</v>
      </c>
      <c r="Q15" s="2">
        <v>20</v>
      </c>
      <c r="R15" s="2">
        <v>0</v>
      </c>
      <c r="S15" s="2">
        <v>0</v>
      </c>
      <c r="T15" s="2">
        <v>0</v>
      </c>
      <c r="U15" s="1"/>
    </row>
    <row r="16" spans="1:22" x14ac:dyDescent="0.35">
      <c r="A16" s="2">
        <v>15</v>
      </c>
      <c r="B16" s="2">
        <v>2743</v>
      </c>
      <c r="C16" s="2">
        <f t="shared" si="0"/>
        <v>2409.5</v>
      </c>
      <c r="D16" s="2" t="s">
        <v>10</v>
      </c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1"/>
      <c r="V16" s="1"/>
    </row>
    <row r="17" spans="1:22" x14ac:dyDescent="0.35">
      <c r="A17" s="2">
        <v>16</v>
      </c>
      <c r="B17" s="2">
        <v>2743</v>
      </c>
      <c r="C17" s="2">
        <f t="shared" si="0"/>
        <v>3009.5</v>
      </c>
      <c r="D17" s="2" t="s">
        <v>10</v>
      </c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1"/>
      <c r="V17" s="1"/>
    </row>
    <row r="18" spans="1:22" x14ac:dyDescent="0.35">
      <c r="A18" s="2">
        <v>17</v>
      </c>
      <c r="B18" s="2">
        <v>2743</v>
      </c>
      <c r="C18" s="2">
        <f t="shared" si="0"/>
        <v>3609.5</v>
      </c>
      <c r="D18" s="2" t="s">
        <v>10</v>
      </c>
      <c r="E18" s="2"/>
      <c r="F18" s="2"/>
      <c r="G18" s="2"/>
      <c r="H18" s="1"/>
      <c r="I18" s="3" t="s">
        <v>11</v>
      </c>
      <c r="J18" s="3" t="s">
        <v>29</v>
      </c>
      <c r="K18" s="3" t="s">
        <v>30</v>
      </c>
      <c r="L18" s="3" t="s">
        <v>31</v>
      </c>
      <c r="M18" s="3" t="s">
        <v>32</v>
      </c>
      <c r="N18" s="3" t="s">
        <v>33</v>
      </c>
      <c r="O18" s="3" t="s">
        <v>34</v>
      </c>
      <c r="P18" s="3" t="s">
        <v>35</v>
      </c>
      <c r="Q18" s="3" t="s">
        <v>36</v>
      </c>
      <c r="R18" s="3" t="s">
        <v>37</v>
      </c>
      <c r="S18" s="3" t="s">
        <v>69</v>
      </c>
      <c r="T18" s="3" t="s">
        <v>38</v>
      </c>
      <c r="U18" s="3" t="s">
        <v>39</v>
      </c>
      <c r="V18" s="1"/>
    </row>
    <row r="19" spans="1:22" x14ac:dyDescent="0.35">
      <c r="A19" s="2">
        <v>18</v>
      </c>
      <c r="B19" s="2">
        <v>2743</v>
      </c>
      <c r="C19" s="2">
        <f t="shared" si="0"/>
        <v>4209.5</v>
      </c>
      <c r="D19" s="2" t="s">
        <v>10</v>
      </c>
      <c r="E19" s="2"/>
      <c r="F19" s="2"/>
      <c r="G19" s="2"/>
      <c r="H19" s="1"/>
      <c r="I19" s="3"/>
      <c r="J19" s="3" t="s">
        <v>40</v>
      </c>
      <c r="K19" s="3" t="s">
        <v>40</v>
      </c>
      <c r="L19" s="3" t="s">
        <v>23</v>
      </c>
      <c r="M19" s="3" t="s">
        <v>27</v>
      </c>
      <c r="N19" s="3" t="s">
        <v>27</v>
      </c>
      <c r="O19" s="3" t="s">
        <v>23</v>
      </c>
      <c r="P19" s="3" t="s">
        <v>23</v>
      </c>
      <c r="Q19" s="3" t="s">
        <v>23</v>
      </c>
      <c r="R19" s="3" t="s">
        <v>24</v>
      </c>
      <c r="S19" s="3" t="s">
        <v>24</v>
      </c>
      <c r="T19" s="3" t="s">
        <v>25</v>
      </c>
      <c r="U19" s="1"/>
      <c r="V19" s="1"/>
    </row>
    <row r="20" spans="1:22" x14ac:dyDescent="0.35">
      <c r="A20" s="2">
        <v>19</v>
      </c>
      <c r="B20" s="2">
        <v>2743</v>
      </c>
      <c r="C20" s="2">
        <f t="shared" si="0"/>
        <v>4809.5</v>
      </c>
      <c r="D20" s="2" t="s">
        <v>10</v>
      </c>
      <c r="E20" s="2"/>
      <c r="F20" s="2"/>
      <c r="G20" s="2"/>
      <c r="H20" s="1"/>
      <c r="I20" s="2">
        <v>1</v>
      </c>
      <c r="J20" s="2">
        <v>38</v>
      </c>
      <c r="K20" s="2">
        <v>10</v>
      </c>
      <c r="L20" s="2">
        <v>400</v>
      </c>
      <c r="M20" s="2">
        <v>152.4</v>
      </c>
      <c r="N20" s="2">
        <v>15.875</v>
      </c>
      <c r="O20" s="2">
        <v>400</v>
      </c>
      <c r="P20" s="2">
        <v>600</v>
      </c>
      <c r="Q20" s="2">
        <v>200000</v>
      </c>
      <c r="R20" s="2">
        <v>10</v>
      </c>
      <c r="S20" s="2">
        <v>100</v>
      </c>
      <c r="T20" s="2">
        <v>0</v>
      </c>
      <c r="U20" s="2">
        <v>1</v>
      </c>
      <c r="V20" s="1"/>
    </row>
    <row r="21" spans="1:22" x14ac:dyDescent="0.35">
      <c r="A21" s="2">
        <v>20</v>
      </c>
      <c r="B21" s="2">
        <v>2743</v>
      </c>
      <c r="C21" s="2">
        <f t="shared" si="0"/>
        <v>5409.5</v>
      </c>
      <c r="D21" s="2" t="s">
        <v>10</v>
      </c>
      <c r="E21" s="2"/>
      <c r="F21" s="2"/>
      <c r="G21" s="2"/>
      <c r="H21" s="1"/>
      <c r="I21" s="2">
        <v>2</v>
      </c>
      <c r="J21" s="2">
        <v>38</v>
      </c>
      <c r="K21" s="2">
        <v>10</v>
      </c>
      <c r="L21" s="2">
        <v>400</v>
      </c>
      <c r="M21" s="2">
        <v>152.4</v>
      </c>
      <c r="N21" s="2">
        <v>15.875</v>
      </c>
      <c r="O21" s="2">
        <v>400</v>
      </c>
      <c r="P21" s="2">
        <v>600</v>
      </c>
      <c r="Q21" s="2">
        <v>200000</v>
      </c>
      <c r="R21" s="2">
        <v>10</v>
      </c>
      <c r="S21" s="2">
        <v>100</v>
      </c>
      <c r="T21" s="2">
        <v>0</v>
      </c>
      <c r="U21" s="2">
        <v>1</v>
      </c>
      <c r="V21" s="1"/>
    </row>
    <row r="22" spans="1:22" x14ac:dyDescent="0.35">
      <c r="A22" s="2">
        <v>21</v>
      </c>
      <c r="B22" s="2">
        <v>2743</v>
      </c>
      <c r="C22" s="2">
        <f>C21+610</f>
        <v>6019.5</v>
      </c>
      <c r="D22" s="2" t="s">
        <v>10</v>
      </c>
      <c r="E22" s="2"/>
      <c r="F22" s="2"/>
      <c r="G22" s="2"/>
      <c r="H22" s="1"/>
      <c r="I22" s="2">
        <v>3</v>
      </c>
      <c r="J22" s="2">
        <v>29</v>
      </c>
      <c r="K22" s="2">
        <v>10</v>
      </c>
      <c r="L22" s="2">
        <v>400</v>
      </c>
      <c r="M22" s="2">
        <v>152.4</v>
      </c>
      <c r="N22" s="2">
        <v>12.7</v>
      </c>
      <c r="O22" s="2">
        <v>400</v>
      </c>
      <c r="P22" s="2">
        <v>600</v>
      </c>
      <c r="Q22" s="2">
        <v>200000</v>
      </c>
      <c r="R22" s="2">
        <v>10</v>
      </c>
      <c r="S22" s="2">
        <v>100</v>
      </c>
      <c r="T22" s="2">
        <v>0</v>
      </c>
      <c r="U22" s="2">
        <v>1</v>
      </c>
      <c r="V22" s="1"/>
    </row>
    <row r="23" spans="1:22" x14ac:dyDescent="0.35">
      <c r="A23" s="2">
        <v>22</v>
      </c>
      <c r="B23" s="2">
        <v>2743</v>
      </c>
      <c r="C23" s="2">
        <f>C22+635</f>
        <v>6654.5</v>
      </c>
      <c r="D23" s="2" t="s">
        <v>10</v>
      </c>
      <c r="E23" s="2"/>
      <c r="F23" s="2"/>
      <c r="G23" s="2"/>
      <c r="H23" s="1"/>
      <c r="I23" s="2">
        <v>4</v>
      </c>
      <c r="J23" s="2">
        <v>29</v>
      </c>
      <c r="K23" s="2">
        <v>10</v>
      </c>
      <c r="L23" s="2">
        <v>400</v>
      </c>
      <c r="M23" s="2">
        <v>152.4</v>
      </c>
      <c r="N23" s="2">
        <v>12.7</v>
      </c>
      <c r="O23" s="2">
        <v>400</v>
      </c>
      <c r="P23" s="2">
        <v>600</v>
      </c>
      <c r="Q23" s="2">
        <v>200000</v>
      </c>
      <c r="R23" s="2">
        <v>10</v>
      </c>
      <c r="S23" s="2">
        <v>100</v>
      </c>
      <c r="T23" s="2">
        <v>0</v>
      </c>
      <c r="U23" s="2">
        <v>1</v>
      </c>
      <c r="V23" s="1"/>
    </row>
    <row r="24" spans="1:22" x14ac:dyDescent="0.35">
      <c r="A24" s="2">
        <v>23</v>
      </c>
      <c r="B24" s="2">
        <v>2743</v>
      </c>
      <c r="C24" s="2">
        <f t="shared" ref="C24:C25" si="1">C23+635</f>
        <v>7289.5</v>
      </c>
      <c r="D24" s="2" t="s">
        <v>10</v>
      </c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1"/>
      <c r="V24" s="1"/>
    </row>
    <row r="25" spans="1:22" x14ac:dyDescent="0.35">
      <c r="A25" s="2">
        <v>24</v>
      </c>
      <c r="B25" s="2">
        <v>2743</v>
      </c>
      <c r="C25" s="2">
        <f t="shared" si="1"/>
        <v>7924.5</v>
      </c>
      <c r="D25" s="2" t="s">
        <v>10</v>
      </c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1" t="s">
        <v>55</v>
      </c>
      <c r="Q25" s="1"/>
      <c r="R25" s="1"/>
      <c r="S25" s="1"/>
    </row>
    <row r="26" spans="1:22" x14ac:dyDescent="0.35">
      <c r="A26" s="2"/>
      <c r="B26" s="2"/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9" t="s">
        <v>63</v>
      </c>
      <c r="Q26" s="1"/>
      <c r="R26" s="1"/>
      <c r="S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3" t="s">
        <v>11</v>
      </c>
      <c r="J27" s="3" t="s">
        <v>41</v>
      </c>
      <c r="K27" s="3" t="s">
        <v>42</v>
      </c>
      <c r="L27" s="3" t="s">
        <v>43</v>
      </c>
      <c r="M27" s="3" t="s">
        <v>44</v>
      </c>
      <c r="N27" s="3" t="s">
        <v>45</v>
      </c>
      <c r="O27" s="1"/>
      <c r="P27" s="12" t="s">
        <v>67</v>
      </c>
      <c r="Q27" s="1"/>
      <c r="R27" s="1"/>
      <c r="S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2">
        <v>1</v>
      </c>
      <c r="J28" s="2">
        <v>29</v>
      </c>
      <c r="K28" s="2">
        <v>264.3</v>
      </c>
      <c r="L28" s="2">
        <v>0</v>
      </c>
      <c r="M28" s="2">
        <v>0</v>
      </c>
      <c r="N28" s="2">
        <v>1</v>
      </c>
      <c r="O28" s="1"/>
      <c r="P28" s="12" t="s">
        <v>57</v>
      </c>
      <c r="Q28" s="12" t="s">
        <v>56</v>
      </c>
      <c r="R28" s="16" t="s">
        <v>59</v>
      </c>
      <c r="S28" s="13" t="s">
        <v>58</v>
      </c>
      <c r="T28" s="16" t="s">
        <v>61</v>
      </c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2">
        <v>1</v>
      </c>
      <c r="J29" s="2">
        <v>29</v>
      </c>
      <c r="K29" s="2">
        <v>452.3</v>
      </c>
      <c r="L29" s="2">
        <v>0</v>
      </c>
      <c r="M29" s="2">
        <v>0</v>
      </c>
      <c r="N29" s="2">
        <v>1</v>
      </c>
      <c r="O29" s="1"/>
      <c r="P29" s="14">
        <v>30</v>
      </c>
      <c r="Q29" s="2">
        <v>24975</v>
      </c>
      <c r="R29" s="18">
        <f>3300*(P29)^0.5+6900</f>
        <v>24974.84439767048</v>
      </c>
      <c r="S29" s="15">
        <f>2*P29/Q29*1000</f>
        <v>2.4024024024024024</v>
      </c>
      <c r="T29" s="17">
        <f>1.8+0.0075*P29</f>
        <v>2.0249999999999999</v>
      </c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2">
        <v>1</v>
      </c>
      <c r="J30" s="2">
        <v>32.25</v>
      </c>
      <c r="K30" s="2">
        <v>582.6</v>
      </c>
      <c r="L30" s="2">
        <v>1</v>
      </c>
      <c r="M30" s="2">
        <v>1</v>
      </c>
      <c r="N30" s="2">
        <v>1</v>
      </c>
      <c r="O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2">
        <v>1</v>
      </c>
      <c r="J31" s="2">
        <v>32.25</v>
      </c>
      <c r="K31" s="2">
        <v>688.1</v>
      </c>
      <c r="L31" s="2">
        <v>1</v>
      </c>
      <c r="M31" s="2">
        <v>1</v>
      </c>
      <c r="N31" s="2">
        <v>1</v>
      </c>
      <c r="O31" s="1"/>
      <c r="P31" s="16" t="s">
        <v>60</v>
      </c>
      <c r="S31" s="1"/>
    </row>
    <row r="32" spans="1:22" x14ac:dyDescent="0.35">
      <c r="I32" s="2">
        <v>1</v>
      </c>
      <c r="J32" s="2">
        <v>32.25</v>
      </c>
      <c r="K32" s="2">
        <v>774</v>
      </c>
      <c r="L32" s="2">
        <v>1</v>
      </c>
      <c r="M32" s="2">
        <v>1</v>
      </c>
      <c r="N32" s="2">
        <v>1</v>
      </c>
      <c r="O32" s="1"/>
      <c r="P32" s="16" t="s">
        <v>68</v>
      </c>
    </row>
    <row r="33" spans="1:21" x14ac:dyDescent="0.35">
      <c r="I33" s="2">
        <v>1</v>
      </c>
      <c r="J33" s="2">
        <v>32.25</v>
      </c>
      <c r="K33" s="2">
        <v>846.4</v>
      </c>
      <c r="L33" s="2">
        <v>1</v>
      </c>
      <c r="M33" s="2">
        <v>1</v>
      </c>
      <c r="N33" s="2">
        <v>1</v>
      </c>
      <c r="O33" s="1"/>
      <c r="P33" s="12" t="s">
        <v>57</v>
      </c>
      <c r="Q33" s="12" t="s">
        <v>56</v>
      </c>
      <c r="R33" s="16" t="s">
        <v>59</v>
      </c>
      <c r="S33" s="16" t="s">
        <v>61</v>
      </c>
    </row>
    <row r="34" spans="1:21" x14ac:dyDescent="0.35">
      <c r="I34" s="2">
        <v>1</v>
      </c>
      <c r="J34" s="2">
        <v>32.25</v>
      </c>
      <c r="K34" s="2">
        <v>908.5</v>
      </c>
      <c r="L34" s="2">
        <v>1</v>
      </c>
      <c r="M34" s="2">
        <v>1</v>
      </c>
      <c r="N34" s="2">
        <v>1</v>
      </c>
      <c r="O34" s="1"/>
      <c r="P34" s="14">
        <v>30</v>
      </c>
      <c r="Q34" s="2">
        <v>24975</v>
      </c>
      <c r="R34" s="18">
        <f>3300*(P34)^0.5+6900</f>
        <v>24974.84439767048</v>
      </c>
      <c r="S34" s="17">
        <f>1.8+0.0075*P34</f>
        <v>2.0249999999999999</v>
      </c>
    </row>
    <row r="35" spans="1:21" x14ac:dyDescent="0.35">
      <c r="I35" s="2">
        <v>1</v>
      </c>
      <c r="J35" s="2">
        <v>32.25</v>
      </c>
      <c r="K35" s="2">
        <v>962.3</v>
      </c>
      <c r="L35" s="2">
        <v>1</v>
      </c>
      <c r="M35" s="2">
        <v>1</v>
      </c>
      <c r="N35" s="2">
        <v>1</v>
      </c>
      <c r="O35" s="1"/>
      <c r="P35" s="17" t="s">
        <v>66</v>
      </c>
      <c r="R35" s="17" t="s">
        <v>66</v>
      </c>
      <c r="S35" s="17" t="s">
        <v>66</v>
      </c>
      <c r="U35" s="1"/>
    </row>
    <row r="36" spans="1:21" x14ac:dyDescent="0.35">
      <c r="I36" s="2">
        <v>1</v>
      </c>
      <c r="J36" s="2">
        <v>32.25</v>
      </c>
      <c r="K36" s="2">
        <v>1009.2</v>
      </c>
      <c r="L36" s="2">
        <v>1</v>
      </c>
      <c r="M36" s="2">
        <v>1</v>
      </c>
      <c r="N36" s="2">
        <v>1</v>
      </c>
      <c r="O36" s="1"/>
      <c r="U36" s="1"/>
    </row>
    <row r="37" spans="1:21" x14ac:dyDescent="0.35">
      <c r="I37" s="2">
        <v>1</v>
      </c>
      <c r="J37" s="2">
        <v>32.25</v>
      </c>
      <c r="K37" s="2">
        <v>1050</v>
      </c>
      <c r="L37" s="2">
        <v>1</v>
      </c>
      <c r="M37" s="2">
        <v>1</v>
      </c>
      <c r="N37" s="2">
        <v>1</v>
      </c>
      <c r="O37" s="1"/>
      <c r="P37" s="19" t="s">
        <v>62</v>
      </c>
      <c r="Q37" s="1"/>
      <c r="R37" s="1"/>
      <c r="S37" s="1"/>
      <c r="T37" s="1"/>
      <c r="U37" s="1"/>
    </row>
    <row r="38" spans="1:21" x14ac:dyDescent="0.35">
      <c r="I38" s="2">
        <v>1</v>
      </c>
      <c r="J38" s="2">
        <v>32.25</v>
      </c>
      <c r="K38" s="2">
        <v>1085.5</v>
      </c>
      <c r="L38" s="2">
        <v>1</v>
      </c>
      <c r="M38" s="2">
        <v>1</v>
      </c>
      <c r="N38" s="2">
        <v>1</v>
      </c>
      <c r="O38" s="1"/>
      <c r="P38" s="12" t="s">
        <v>64</v>
      </c>
      <c r="Q38" s="1"/>
      <c r="R38" s="1"/>
      <c r="S38" s="1"/>
      <c r="T38" s="1"/>
      <c r="U38" s="1"/>
    </row>
    <row r="39" spans="1:21" x14ac:dyDescent="0.35">
      <c r="I39" s="2">
        <v>1</v>
      </c>
      <c r="J39" s="2">
        <v>32.25</v>
      </c>
      <c r="K39" s="2">
        <v>1116.0999999999999</v>
      </c>
      <c r="L39" s="2">
        <v>1</v>
      </c>
      <c r="M39" s="2">
        <v>1</v>
      </c>
      <c r="N39" s="2">
        <v>1</v>
      </c>
      <c r="O39" s="1"/>
      <c r="P39" s="12" t="s">
        <v>57</v>
      </c>
      <c r="Q39" s="12" t="s">
        <v>56</v>
      </c>
      <c r="R39" s="16" t="s">
        <v>59</v>
      </c>
      <c r="S39" s="16" t="s">
        <v>61</v>
      </c>
      <c r="T39" s="1"/>
      <c r="U39" s="1"/>
    </row>
    <row r="40" spans="1:21" x14ac:dyDescent="0.35">
      <c r="I40" s="2">
        <v>1</v>
      </c>
      <c r="J40" s="2">
        <v>32.25</v>
      </c>
      <c r="K40" s="2">
        <v>1142.2</v>
      </c>
      <c r="L40" s="2">
        <v>1</v>
      </c>
      <c r="M40" s="2">
        <v>1</v>
      </c>
      <c r="N40" s="2">
        <v>1</v>
      </c>
      <c r="O40" s="1"/>
      <c r="P40" s="14">
        <v>30</v>
      </c>
      <c r="Q40" s="2">
        <v>24975</v>
      </c>
      <c r="R40" s="18">
        <f>3300*(P40)^0.5+6900</f>
        <v>24974.84439767048</v>
      </c>
      <c r="S40" s="17">
        <f>1.8+0.0075*P40</f>
        <v>2.0249999999999999</v>
      </c>
      <c r="T40" s="1"/>
      <c r="U40" s="1"/>
    </row>
    <row r="41" spans="1:21" x14ac:dyDescent="0.35">
      <c r="I41" s="2">
        <v>1</v>
      </c>
      <c r="J41" s="2">
        <v>32.25</v>
      </c>
      <c r="K41" s="2">
        <v>1164.2</v>
      </c>
      <c r="L41" s="2">
        <v>1</v>
      </c>
      <c r="M41" s="2">
        <v>1</v>
      </c>
      <c r="N41" s="2">
        <v>1</v>
      </c>
      <c r="O41" s="1"/>
      <c r="P41" s="1"/>
      <c r="Q41" s="1"/>
      <c r="R41" s="1"/>
      <c r="S41" s="1"/>
      <c r="T41" s="1"/>
      <c r="U41" s="1"/>
    </row>
    <row r="42" spans="1:21" x14ac:dyDescent="0.35">
      <c r="I42" s="2">
        <v>1</v>
      </c>
      <c r="J42" s="2">
        <v>32.25</v>
      </c>
      <c r="K42" s="2">
        <v>1182.3</v>
      </c>
      <c r="L42" s="2">
        <v>1</v>
      </c>
      <c r="M42" s="2">
        <v>1</v>
      </c>
      <c r="N42" s="2">
        <v>1</v>
      </c>
      <c r="O42" s="1"/>
      <c r="P42" s="12" t="s">
        <v>65</v>
      </c>
      <c r="Q42" s="1"/>
      <c r="R42" s="1"/>
      <c r="S42" s="1"/>
      <c r="T42" s="1"/>
      <c r="U42" s="1"/>
    </row>
    <row r="43" spans="1:21" x14ac:dyDescent="0.35">
      <c r="I43" s="2">
        <v>1</v>
      </c>
      <c r="J43" s="2">
        <v>32.25</v>
      </c>
      <c r="K43" s="2">
        <v>1196.7</v>
      </c>
      <c r="L43" s="2">
        <v>1</v>
      </c>
      <c r="M43" s="2">
        <v>1</v>
      </c>
      <c r="N43" s="2">
        <v>1</v>
      </c>
      <c r="O43" s="1"/>
      <c r="P43" s="12" t="s">
        <v>57</v>
      </c>
      <c r="Q43" s="12" t="s">
        <v>56</v>
      </c>
      <c r="R43" s="16" t="s">
        <v>59</v>
      </c>
      <c r="S43" s="16" t="s">
        <v>61</v>
      </c>
      <c r="T43" s="1"/>
      <c r="U43" s="2"/>
    </row>
    <row r="44" spans="1:21" x14ac:dyDescent="0.35">
      <c r="I44" s="2">
        <v>1</v>
      </c>
      <c r="J44" s="2">
        <v>32.25</v>
      </c>
      <c r="K44" s="2">
        <v>1207.4000000000001</v>
      </c>
      <c r="L44" s="2">
        <v>1</v>
      </c>
      <c r="M44" s="2">
        <v>1</v>
      </c>
      <c r="N44" s="2">
        <v>1</v>
      </c>
      <c r="O44" s="1"/>
      <c r="P44" s="14">
        <v>30</v>
      </c>
      <c r="Q44" s="2">
        <v>24975</v>
      </c>
      <c r="R44" s="18">
        <f>3300*(P44)^0.5+6900</f>
        <v>24974.84439767048</v>
      </c>
      <c r="S44" s="17">
        <f>1.8+0.0075*P44</f>
        <v>2.0249999999999999</v>
      </c>
      <c r="T44" s="1"/>
      <c r="U44" s="1"/>
    </row>
    <row r="45" spans="1:21" x14ac:dyDescent="0.35">
      <c r="I45" s="2">
        <v>1</v>
      </c>
      <c r="J45" s="2">
        <v>32.25</v>
      </c>
      <c r="K45" s="2">
        <v>1214.5999999999999</v>
      </c>
      <c r="L45" s="2">
        <v>1</v>
      </c>
      <c r="M45" s="2">
        <v>1</v>
      </c>
      <c r="N45" s="2">
        <v>1</v>
      </c>
      <c r="O45" s="1"/>
      <c r="P45" s="1"/>
      <c r="Q45" s="1"/>
      <c r="R45" s="1"/>
      <c r="S45" s="1"/>
      <c r="T45" s="1"/>
      <c r="U45" s="1"/>
    </row>
    <row r="46" spans="1:21" x14ac:dyDescent="0.35">
      <c r="I46" s="2">
        <v>1</v>
      </c>
      <c r="J46" s="2">
        <v>35.5</v>
      </c>
      <c r="K46" s="2">
        <v>1218.5</v>
      </c>
      <c r="L46" s="2">
        <v>1</v>
      </c>
      <c r="M46" s="2">
        <v>1</v>
      </c>
      <c r="N46" s="2">
        <v>1</v>
      </c>
      <c r="O46" s="1"/>
      <c r="P46" s="1"/>
      <c r="Q46" s="1"/>
      <c r="R46" s="1"/>
      <c r="S46" s="1"/>
      <c r="T46" s="1"/>
      <c r="U46" s="1"/>
    </row>
    <row r="47" spans="1:21" x14ac:dyDescent="0.35">
      <c r="A47" s="5"/>
      <c r="B47" s="6"/>
      <c r="C47" s="5"/>
      <c r="D47" s="5"/>
      <c r="E47" s="5"/>
      <c r="F47" s="5"/>
      <c r="G47" s="5"/>
      <c r="H47" s="5"/>
      <c r="I47" s="2">
        <v>1</v>
      </c>
      <c r="J47" s="2">
        <v>35.5</v>
      </c>
      <c r="K47" s="2">
        <v>1218.5</v>
      </c>
      <c r="L47" s="2">
        <v>1</v>
      </c>
      <c r="M47" s="2">
        <v>1</v>
      </c>
      <c r="N47" s="2">
        <v>1</v>
      </c>
      <c r="O47" s="1"/>
      <c r="P47" s="1"/>
      <c r="Q47" s="1"/>
      <c r="R47" s="1"/>
      <c r="S47" s="1"/>
      <c r="T47" s="2"/>
      <c r="U47" s="2"/>
    </row>
    <row r="48" spans="1:21" x14ac:dyDescent="0.35">
      <c r="A48" s="7"/>
      <c r="B48" s="5"/>
      <c r="C48" s="5"/>
      <c r="D48" s="5"/>
      <c r="E48" s="5"/>
      <c r="F48" s="5"/>
      <c r="G48" s="5"/>
      <c r="H48" s="5"/>
      <c r="I48" s="2">
        <v>1</v>
      </c>
      <c r="J48" s="2">
        <v>32.25</v>
      </c>
      <c r="K48" s="2">
        <v>1214.5999999999999</v>
      </c>
      <c r="L48" s="2">
        <v>1</v>
      </c>
      <c r="M48" s="2">
        <v>1</v>
      </c>
      <c r="N48" s="2">
        <v>1</v>
      </c>
      <c r="O48" s="1"/>
      <c r="P48" s="1"/>
      <c r="Q48" s="1"/>
      <c r="R48" s="1"/>
      <c r="S48" s="1"/>
      <c r="T48" s="2"/>
      <c r="U48" s="2"/>
    </row>
    <row r="49" spans="1:22" x14ac:dyDescent="0.35">
      <c r="A49" s="7"/>
      <c r="B49" s="5"/>
      <c r="C49" s="5"/>
      <c r="D49" s="5"/>
      <c r="E49" s="5"/>
      <c r="F49" s="5"/>
      <c r="G49" s="5"/>
      <c r="H49" s="5"/>
      <c r="I49" s="2">
        <v>1</v>
      </c>
      <c r="J49" s="2">
        <v>32.25</v>
      </c>
      <c r="K49" s="2">
        <v>1207.4000000000001</v>
      </c>
      <c r="L49" s="2">
        <v>1</v>
      </c>
      <c r="M49" s="2">
        <v>1</v>
      </c>
      <c r="N49" s="2">
        <v>1</v>
      </c>
      <c r="O49" s="1"/>
      <c r="P49" s="1"/>
      <c r="Q49" s="1"/>
      <c r="R49" s="1"/>
      <c r="S49" s="1"/>
      <c r="T49" s="2"/>
      <c r="U49" s="2"/>
    </row>
    <row r="50" spans="1:22" x14ac:dyDescent="0.35">
      <c r="A50" s="5"/>
      <c r="B50" s="5"/>
      <c r="C50" s="5"/>
      <c r="D50" s="5"/>
      <c r="E50" s="5"/>
      <c r="F50" s="5"/>
      <c r="G50" s="5"/>
      <c r="H50" s="5"/>
      <c r="I50" s="2">
        <v>1</v>
      </c>
      <c r="J50" s="2">
        <v>32.25</v>
      </c>
      <c r="K50" s="2">
        <v>1196.7</v>
      </c>
      <c r="L50" s="2">
        <v>1</v>
      </c>
      <c r="M50" s="2">
        <v>1</v>
      </c>
      <c r="N50" s="2">
        <v>1</v>
      </c>
      <c r="O50" s="1"/>
      <c r="P50" s="1"/>
      <c r="Q50" s="1"/>
      <c r="R50" s="1"/>
      <c r="S50" s="1"/>
      <c r="T50" s="1"/>
      <c r="U50" s="1"/>
    </row>
    <row r="51" spans="1:22" x14ac:dyDescent="0.35">
      <c r="A51" s="5"/>
      <c r="B51" s="5"/>
      <c r="C51" s="5"/>
      <c r="D51" s="5"/>
      <c r="E51" s="5"/>
      <c r="F51" s="5"/>
      <c r="G51" s="5"/>
      <c r="H51" s="5"/>
      <c r="I51" s="2">
        <v>1</v>
      </c>
      <c r="J51" s="2">
        <v>32.25</v>
      </c>
      <c r="K51" s="2">
        <v>1182.3</v>
      </c>
      <c r="L51" s="2">
        <v>1</v>
      </c>
      <c r="M51" s="2">
        <v>1</v>
      </c>
      <c r="N51" s="2">
        <v>1</v>
      </c>
      <c r="O51" s="1"/>
      <c r="P51" s="1"/>
      <c r="Q51" s="1"/>
      <c r="R51" s="1"/>
      <c r="S51" s="1"/>
      <c r="T51" s="2"/>
      <c r="U51" s="1"/>
    </row>
    <row r="52" spans="1:22" x14ac:dyDescent="0.35">
      <c r="A52" s="7"/>
      <c r="B52" s="5"/>
      <c r="C52" s="5"/>
      <c r="D52" s="5"/>
      <c r="E52" s="5"/>
      <c r="F52" s="5"/>
      <c r="G52" s="5"/>
      <c r="H52" s="5"/>
      <c r="I52" s="2">
        <v>1</v>
      </c>
      <c r="J52" s="2">
        <v>32.25</v>
      </c>
      <c r="K52" s="2">
        <v>1164.2</v>
      </c>
      <c r="L52" s="2">
        <v>1</v>
      </c>
      <c r="M52" s="2">
        <v>1</v>
      </c>
      <c r="N52" s="2">
        <v>1</v>
      </c>
      <c r="O52" s="1"/>
      <c r="P52" s="1"/>
      <c r="Q52" s="1"/>
      <c r="R52" s="1"/>
      <c r="S52" s="1"/>
      <c r="T52" s="1"/>
      <c r="U52" s="1"/>
    </row>
    <row r="53" spans="1:22" x14ac:dyDescent="0.35">
      <c r="A53" s="7"/>
      <c r="B53" s="5"/>
      <c r="C53" s="5"/>
      <c r="D53" s="8"/>
      <c r="E53" s="9"/>
      <c r="F53" s="9"/>
      <c r="G53" s="9"/>
      <c r="H53" s="5"/>
      <c r="I53" s="2">
        <v>1</v>
      </c>
      <c r="J53" s="2">
        <v>32.25</v>
      </c>
      <c r="K53" s="2">
        <v>1142.2</v>
      </c>
      <c r="L53" s="2">
        <v>1</v>
      </c>
      <c r="M53" s="2">
        <v>1</v>
      </c>
      <c r="N53" s="2">
        <v>1</v>
      </c>
      <c r="O53" s="1"/>
      <c r="P53" s="1"/>
      <c r="Q53" s="1"/>
      <c r="R53" s="1"/>
      <c r="S53" s="1"/>
      <c r="T53" s="1"/>
      <c r="U53" s="1"/>
    </row>
    <row r="54" spans="1:22" x14ac:dyDescent="0.35">
      <c r="A54" s="5"/>
      <c r="B54" s="5"/>
      <c r="C54" s="5"/>
      <c r="D54" s="5"/>
      <c r="E54" s="5"/>
      <c r="F54" s="5"/>
      <c r="G54" s="5"/>
      <c r="H54" s="5"/>
      <c r="I54" s="2">
        <v>1</v>
      </c>
      <c r="J54" s="2">
        <v>32.25</v>
      </c>
      <c r="K54" s="2">
        <v>1116.0999999999999</v>
      </c>
      <c r="L54" s="2">
        <v>1</v>
      </c>
      <c r="M54" s="2">
        <v>1</v>
      </c>
      <c r="N54" s="2">
        <v>1</v>
      </c>
      <c r="O54" s="1"/>
      <c r="P54" s="1"/>
      <c r="Q54" s="1"/>
      <c r="R54" s="1"/>
      <c r="S54" s="1"/>
      <c r="T54" s="1"/>
      <c r="U54" s="1"/>
    </row>
    <row r="55" spans="1:22" x14ac:dyDescent="0.35">
      <c r="A55" s="5"/>
      <c r="B55" s="6"/>
      <c r="C55" s="5"/>
      <c r="D55" s="5"/>
      <c r="E55" s="5"/>
      <c r="F55" s="5"/>
      <c r="G55" s="5"/>
      <c r="H55" s="5"/>
      <c r="I55" s="2">
        <v>1</v>
      </c>
      <c r="J55" s="2">
        <v>32.25</v>
      </c>
      <c r="K55" s="2">
        <v>1085.5</v>
      </c>
      <c r="L55" s="2">
        <v>1</v>
      </c>
      <c r="M55" s="2">
        <v>1</v>
      </c>
      <c r="N55" s="2">
        <v>1</v>
      </c>
      <c r="O55" s="1"/>
      <c r="P55" s="1"/>
      <c r="Q55" s="1"/>
      <c r="R55" s="1"/>
      <c r="S55" s="1"/>
      <c r="T55" s="1"/>
      <c r="U55" s="1"/>
    </row>
    <row r="56" spans="1:22" x14ac:dyDescent="0.35">
      <c r="A56" s="10"/>
      <c r="B56" s="5"/>
      <c r="C56" s="5"/>
      <c r="D56" s="5"/>
      <c r="E56" s="5"/>
      <c r="F56" s="5"/>
      <c r="G56" s="5"/>
      <c r="H56" s="5"/>
      <c r="I56" s="2">
        <v>1</v>
      </c>
      <c r="J56" s="2">
        <v>32.25</v>
      </c>
      <c r="K56" s="2">
        <v>1050</v>
      </c>
      <c r="L56" s="2">
        <v>1</v>
      </c>
      <c r="M56" s="2">
        <v>1</v>
      </c>
      <c r="N56" s="2">
        <v>1</v>
      </c>
      <c r="O56" s="1"/>
      <c r="P56" s="1"/>
      <c r="Q56" s="1"/>
      <c r="R56" s="1"/>
      <c r="S56" s="1"/>
      <c r="T56" s="1"/>
      <c r="U56" s="1"/>
    </row>
    <row r="57" spans="1:22" x14ac:dyDescent="0.35">
      <c r="A57" s="10"/>
      <c r="B57" s="5"/>
      <c r="C57" s="5"/>
      <c r="D57" s="5"/>
      <c r="E57" s="5"/>
      <c r="F57" s="5"/>
      <c r="G57" s="5"/>
      <c r="H57" s="5"/>
      <c r="I57" s="2">
        <v>1</v>
      </c>
      <c r="J57" s="2">
        <v>32.25</v>
      </c>
      <c r="K57" s="2">
        <v>1009.2</v>
      </c>
      <c r="L57" s="2">
        <v>1</v>
      </c>
      <c r="M57" s="2">
        <v>1</v>
      </c>
      <c r="N57" s="2">
        <v>1</v>
      </c>
      <c r="O57" s="1"/>
      <c r="P57" s="1"/>
      <c r="Q57" s="1"/>
      <c r="R57" s="1"/>
      <c r="S57" s="1"/>
      <c r="T57" s="1"/>
      <c r="U57" s="1"/>
    </row>
    <row r="58" spans="1:22" x14ac:dyDescent="0.35">
      <c r="A58" s="10"/>
      <c r="B58" s="5"/>
      <c r="C58" s="5"/>
      <c r="D58" s="5"/>
      <c r="E58" s="5"/>
      <c r="F58" s="5"/>
      <c r="G58" s="5"/>
      <c r="H58" s="5"/>
      <c r="I58" s="2">
        <v>1</v>
      </c>
      <c r="J58" s="2">
        <v>32.25</v>
      </c>
      <c r="K58" s="2">
        <v>962.3</v>
      </c>
      <c r="L58" s="2">
        <v>1</v>
      </c>
      <c r="M58" s="2">
        <v>1</v>
      </c>
      <c r="N58" s="2">
        <v>1</v>
      </c>
      <c r="O58" s="1"/>
      <c r="P58" s="1"/>
      <c r="Q58" s="1"/>
      <c r="R58" s="1"/>
      <c r="S58" s="1"/>
      <c r="T58" s="1"/>
      <c r="U58" s="1"/>
    </row>
    <row r="59" spans="1:22" x14ac:dyDescent="0.35">
      <c r="A59" s="10"/>
      <c r="B59" s="5"/>
      <c r="C59" s="5"/>
      <c r="D59" s="5"/>
      <c r="E59" s="5"/>
      <c r="F59" s="5"/>
      <c r="G59" s="5"/>
      <c r="H59" s="5"/>
      <c r="I59" s="2">
        <v>1</v>
      </c>
      <c r="J59" s="2">
        <v>32.25</v>
      </c>
      <c r="K59" s="2">
        <v>908.5</v>
      </c>
      <c r="L59" s="2">
        <v>1</v>
      </c>
      <c r="M59" s="2">
        <v>1</v>
      </c>
      <c r="N59" s="2">
        <v>1</v>
      </c>
      <c r="O59" s="1"/>
      <c r="P59" s="1"/>
      <c r="Q59" s="1"/>
      <c r="R59" s="1"/>
      <c r="S59" s="1"/>
      <c r="T59" s="1"/>
      <c r="U59" s="1"/>
    </row>
    <row r="60" spans="1:22" x14ac:dyDescent="0.35">
      <c r="A60" s="5"/>
      <c r="B60" s="5"/>
      <c r="C60" s="5"/>
      <c r="D60" s="5"/>
      <c r="E60" s="5"/>
      <c r="F60" s="5"/>
      <c r="G60" s="5"/>
      <c r="H60" s="5"/>
      <c r="I60" s="2">
        <v>1</v>
      </c>
      <c r="J60" s="2">
        <v>32.25</v>
      </c>
      <c r="K60" s="2">
        <v>846.4</v>
      </c>
      <c r="L60" s="2">
        <v>1</v>
      </c>
      <c r="M60" s="2">
        <v>1</v>
      </c>
      <c r="N60" s="2">
        <v>1</v>
      </c>
      <c r="O60" s="1"/>
      <c r="P60" s="1"/>
      <c r="Q60" s="1"/>
      <c r="R60" s="1"/>
      <c r="S60" s="1"/>
      <c r="T60" s="1"/>
      <c r="U60" s="1"/>
    </row>
    <row r="61" spans="1:22" x14ac:dyDescent="0.35">
      <c r="A61" s="5"/>
      <c r="B61" s="5"/>
      <c r="C61" s="5"/>
      <c r="D61" s="5"/>
      <c r="E61" s="5"/>
      <c r="F61" s="5"/>
      <c r="G61" s="5"/>
      <c r="H61" s="5"/>
      <c r="I61" s="2">
        <v>1</v>
      </c>
      <c r="J61" s="2">
        <v>32.25</v>
      </c>
      <c r="K61" s="2">
        <v>774</v>
      </c>
      <c r="L61" s="2">
        <v>1</v>
      </c>
      <c r="M61" s="2">
        <v>1</v>
      </c>
      <c r="N61" s="2">
        <v>1</v>
      </c>
      <c r="O61" s="1"/>
      <c r="P61" s="1"/>
      <c r="Q61" s="1"/>
      <c r="R61" s="1"/>
      <c r="S61" s="1"/>
      <c r="T61" s="1"/>
      <c r="U61" s="1"/>
    </row>
    <row r="62" spans="1:22" x14ac:dyDescent="0.35">
      <c r="A62" s="10"/>
      <c r="B62" s="5"/>
      <c r="C62" s="5"/>
      <c r="D62" s="5"/>
      <c r="E62" s="5"/>
      <c r="F62" s="5"/>
      <c r="G62" s="5"/>
      <c r="H62" s="5"/>
      <c r="I62" s="2">
        <v>1</v>
      </c>
      <c r="J62" s="2">
        <v>32.25</v>
      </c>
      <c r="K62" s="2">
        <v>688.1</v>
      </c>
      <c r="L62" s="2">
        <v>1</v>
      </c>
      <c r="M62" s="2">
        <v>1</v>
      </c>
      <c r="N62" s="2">
        <v>1</v>
      </c>
      <c r="O62" s="1"/>
      <c r="P62" s="1"/>
      <c r="Q62" s="1"/>
      <c r="R62" s="1"/>
      <c r="S62" s="1"/>
      <c r="T62" s="1"/>
      <c r="U62" s="1"/>
    </row>
    <row r="63" spans="1:22" x14ac:dyDescent="0.35">
      <c r="A63" s="10"/>
      <c r="B63" s="5"/>
      <c r="C63" s="5"/>
      <c r="D63" s="5"/>
      <c r="E63" s="5"/>
      <c r="F63" s="5"/>
      <c r="G63" s="5"/>
      <c r="H63" s="5"/>
      <c r="I63" s="2">
        <v>1</v>
      </c>
      <c r="J63" s="2">
        <v>32.25</v>
      </c>
      <c r="K63" s="2">
        <v>582.6</v>
      </c>
      <c r="L63" s="2">
        <v>1</v>
      </c>
      <c r="M63" s="2">
        <v>1</v>
      </c>
      <c r="N63" s="2">
        <v>1</v>
      </c>
      <c r="O63" s="1"/>
      <c r="P63" s="1"/>
      <c r="Q63" s="1"/>
      <c r="R63" s="1"/>
      <c r="S63" s="1"/>
      <c r="T63" s="1"/>
      <c r="U63" s="1"/>
    </row>
    <row r="64" spans="1:22" x14ac:dyDescent="0.35">
      <c r="A64" s="10"/>
      <c r="B64" s="5"/>
      <c r="C64" s="5"/>
      <c r="D64" s="5"/>
      <c r="E64" s="5"/>
      <c r="F64" s="5"/>
      <c r="G64" s="5"/>
      <c r="H64" s="5"/>
      <c r="I64" s="2">
        <v>1</v>
      </c>
      <c r="J64" s="2">
        <v>29</v>
      </c>
      <c r="K64" s="2">
        <v>452.3</v>
      </c>
      <c r="L64" s="2">
        <v>0</v>
      </c>
      <c r="M64" s="2">
        <v>0</v>
      </c>
      <c r="N64" s="2">
        <v>1</v>
      </c>
      <c r="O64" s="1"/>
      <c r="P64" s="1"/>
      <c r="Q64" s="1"/>
      <c r="R64" s="1"/>
      <c r="S64" s="1"/>
      <c r="T64" s="1"/>
      <c r="U64" s="1"/>
      <c r="V64" s="1"/>
    </row>
    <row r="65" spans="1:22" x14ac:dyDescent="0.35">
      <c r="A65" s="10"/>
      <c r="B65" s="5"/>
      <c r="C65" s="5"/>
      <c r="D65" s="8"/>
      <c r="E65" s="5"/>
      <c r="F65" s="5"/>
      <c r="G65" s="5"/>
      <c r="H65" s="5"/>
      <c r="I65" s="2">
        <v>1</v>
      </c>
      <c r="J65" s="2">
        <v>29</v>
      </c>
      <c r="K65" s="2">
        <v>264.3</v>
      </c>
      <c r="L65" s="2">
        <v>0</v>
      </c>
      <c r="M65" s="2">
        <v>0</v>
      </c>
      <c r="N65" s="2">
        <v>1</v>
      </c>
      <c r="O65" s="1"/>
      <c r="P65" s="1"/>
      <c r="Q65" s="1"/>
      <c r="R65" s="1"/>
      <c r="S65" s="1"/>
      <c r="T65" s="1"/>
      <c r="U65" s="1"/>
      <c r="V65" s="1"/>
    </row>
    <row r="66" spans="1:22" x14ac:dyDescent="0.35">
      <c r="A66" s="5"/>
      <c r="B66" s="5"/>
      <c r="C66" s="5"/>
      <c r="D66" s="5"/>
      <c r="E66" s="5"/>
      <c r="F66" s="5"/>
      <c r="G66" s="5"/>
      <c r="H66" s="5"/>
      <c r="I66" s="2">
        <v>2</v>
      </c>
      <c r="J66" s="2">
        <v>29</v>
      </c>
      <c r="K66" s="2">
        <v>264.3</v>
      </c>
      <c r="L66" s="2">
        <v>0</v>
      </c>
      <c r="M66" s="2">
        <v>0</v>
      </c>
      <c r="N66" s="2">
        <v>1</v>
      </c>
      <c r="O66" s="1"/>
      <c r="P66" s="1"/>
      <c r="Q66" s="1"/>
      <c r="R66" s="1"/>
      <c r="S66" s="1"/>
      <c r="T66" s="1"/>
      <c r="U66" s="1"/>
      <c r="V66" s="1"/>
    </row>
    <row r="67" spans="1:22" x14ac:dyDescent="0.35">
      <c r="A67" s="5"/>
      <c r="B67" s="6"/>
      <c r="C67" s="5"/>
      <c r="D67" s="5"/>
      <c r="E67" s="5"/>
      <c r="F67" s="5"/>
      <c r="G67" s="5"/>
      <c r="H67" s="5"/>
      <c r="I67" s="2">
        <v>2</v>
      </c>
      <c r="J67" s="2">
        <v>29</v>
      </c>
      <c r="K67" s="2">
        <v>452.3</v>
      </c>
      <c r="L67" s="2">
        <v>0</v>
      </c>
      <c r="M67" s="2">
        <v>0</v>
      </c>
      <c r="N67" s="2">
        <v>1</v>
      </c>
      <c r="O67" s="1"/>
      <c r="P67" s="1"/>
      <c r="Q67" s="1"/>
      <c r="R67" s="1"/>
      <c r="S67" s="1"/>
      <c r="T67" s="1"/>
      <c r="U67" s="1"/>
      <c r="V67" s="1"/>
    </row>
    <row r="68" spans="1:22" x14ac:dyDescent="0.35">
      <c r="A68" s="5"/>
      <c r="B68" s="5"/>
      <c r="C68" s="5"/>
      <c r="D68" s="5"/>
      <c r="E68" s="5"/>
      <c r="F68" s="5"/>
      <c r="G68" s="5"/>
      <c r="H68" s="5"/>
      <c r="I68" s="2">
        <v>2</v>
      </c>
      <c r="J68" s="2">
        <v>32.25</v>
      </c>
      <c r="K68" s="2">
        <v>582.6</v>
      </c>
      <c r="L68" s="2">
        <v>2</v>
      </c>
      <c r="M68" s="2">
        <v>2</v>
      </c>
      <c r="N68" s="2">
        <v>1</v>
      </c>
      <c r="O68" s="1"/>
      <c r="P68" s="1"/>
      <c r="Q68" s="1"/>
      <c r="R68" s="1"/>
      <c r="S68" s="1"/>
      <c r="T68" s="1"/>
      <c r="U68" s="1"/>
      <c r="V68" s="1"/>
    </row>
    <row r="69" spans="1:22" x14ac:dyDescent="0.35">
      <c r="A69" s="5"/>
      <c r="B69" s="5"/>
      <c r="C69" s="5"/>
      <c r="D69" s="5"/>
      <c r="E69" s="5"/>
      <c r="F69" s="5"/>
      <c r="G69" s="5"/>
      <c r="H69" s="5"/>
      <c r="I69" s="2">
        <v>2</v>
      </c>
      <c r="J69" s="2">
        <v>32.25</v>
      </c>
      <c r="K69" s="2">
        <v>688.1</v>
      </c>
      <c r="L69" s="2">
        <v>2</v>
      </c>
      <c r="M69" s="2">
        <v>2</v>
      </c>
      <c r="N69" s="2">
        <v>1</v>
      </c>
      <c r="O69" s="1"/>
      <c r="P69" s="1"/>
      <c r="Q69" s="1"/>
      <c r="R69" s="1"/>
      <c r="S69" s="1"/>
      <c r="T69" s="1"/>
      <c r="U69" s="1"/>
      <c r="V69" s="1"/>
    </row>
    <row r="70" spans="1:22" x14ac:dyDescent="0.35">
      <c r="A70" s="5"/>
      <c r="B70" s="5"/>
      <c r="C70" s="5"/>
      <c r="D70" s="5"/>
      <c r="E70" s="5"/>
      <c r="F70" s="5"/>
      <c r="G70" s="5"/>
      <c r="H70" s="5"/>
      <c r="I70" s="2">
        <v>2</v>
      </c>
      <c r="J70" s="2">
        <v>32.25</v>
      </c>
      <c r="K70" s="2">
        <v>774</v>
      </c>
      <c r="L70" s="2">
        <v>2</v>
      </c>
      <c r="M70" s="2">
        <v>2</v>
      </c>
      <c r="N70" s="2">
        <v>1</v>
      </c>
      <c r="O70" s="1"/>
      <c r="P70" s="1"/>
      <c r="Q70" s="1"/>
      <c r="R70" s="1"/>
      <c r="S70" s="1"/>
      <c r="T70" s="1"/>
      <c r="U70" s="1"/>
      <c r="V70" s="1"/>
    </row>
    <row r="71" spans="1:22" x14ac:dyDescent="0.35">
      <c r="A71" s="5"/>
      <c r="B71" s="5"/>
      <c r="C71" s="5"/>
      <c r="D71" s="5"/>
      <c r="E71" s="5"/>
      <c r="F71" s="5"/>
      <c r="G71" s="5"/>
      <c r="H71" s="5"/>
      <c r="I71" s="2">
        <v>2</v>
      </c>
      <c r="J71" s="2">
        <v>32.25</v>
      </c>
      <c r="K71" s="2">
        <v>846.4</v>
      </c>
      <c r="L71" s="2">
        <v>2</v>
      </c>
      <c r="M71" s="2">
        <v>2</v>
      </c>
      <c r="N71" s="2">
        <v>1</v>
      </c>
      <c r="O71" s="1"/>
      <c r="P71" s="1"/>
      <c r="Q71" s="1"/>
      <c r="R71" s="1"/>
      <c r="S71" s="1"/>
      <c r="T71" s="2"/>
      <c r="U71" s="2"/>
      <c r="V71" s="2"/>
    </row>
    <row r="72" spans="1:22" x14ac:dyDescent="0.35">
      <c r="A72" s="5"/>
      <c r="B72" s="5"/>
      <c r="C72" s="5"/>
      <c r="D72" s="5"/>
      <c r="E72" s="5"/>
      <c r="F72" s="5"/>
      <c r="G72" s="5"/>
      <c r="H72" s="5"/>
      <c r="I72" s="2">
        <v>2</v>
      </c>
      <c r="J72" s="2">
        <v>32.25</v>
      </c>
      <c r="K72" s="2">
        <v>908.5</v>
      </c>
      <c r="L72" s="2">
        <v>2</v>
      </c>
      <c r="M72" s="2">
        <v>2</v>
      </c>
      <c r="N72" s="2">
        <v>1</v>
      </c>
      <c r="O72" s="1"/>
      <c r="P72" s="1"/>
      <c r="Q72" s="1"/>
      <c r="R72" s="1"/>
      <c r="S72" s="1"/>
      <c r="T72" s="1"/>
      <c r="U72" s="1"/>
      <c r="V72" s="1"/>
    </row>
    <row r="73" spans="1:22" x14ac:dyDescent="0.35">
      <c r="A73" s="5"/>
      <c r="B73" s="5"/>
      <c r="C73" s="5"/>
      <c r="D73" s="5"/>
      <c r="E73" s="5"/>
      <c r="F73" s="5"/>
      <c r="G73" s="5"/>
      <c r="H73" s="5"/>
      <c r="I73" s="2">
        <v>2</v>
      </c>
      <c r="J73" s="2">
        <v>32.25</v>
      </c>
      <c r="K73" s="2">
        <v>962.3</v>
      </c>
      <c r="L73" s="2">
        <v>2</v>
      </c>
      <c r="M73" s="2">
        <v>2</v>
      </c>
      <c r="N73" s="2">
        <v>1</v>
      </c>
      <c r="O73" s="1"/>
      <c r="P73" s="1"/>
      <c r="Q73" s="1"/>
      <c r="R73" s="1"/>
      <c r="S73" s="1"/>
      <c r="T73" s="1"/>
      <c r="U73" s="1"/>
      <c r="V73" s="1"/>
    </row>
    <row r="74" spans="1:22" x14ac:dyDescent="0.35">
      <c r="I74" s="2">
        <v>2</v>
      </c>
      <c r="J74" s="2">
        <v>32.25</v>
      </c>
      <c r="K74" s="2">
        <v>1009.2</v>
      </c>
      <c r="L74" s="2">
        <v>2</v>
      </c>
      <c r="M74" s="2">
        <v>2</v>
      </c>
      <c r="N74" s="2">
        <v>1</v>
      </c>
      <c r="O74" s="1"/>
      <c r="P74" s="1"/>
      <c r="Q74" s="1"/>
      <c r="R74" s="1"/>
      <c r="S74" s="1"/>
      <c r="T74" s="1"/>
      <c r="U74" s="1"/>
      <c r="V74" s="1"/>
    </row>
    <row r="75" spans="1:22" x14ac:dyDescent="0.35">
      <c r="I75" s="2">
        <v>2</v>
      </c>
      <c r="J75" s="2">
        <v>32.25</v>
      </c>
      <c r="K75" s="2">
        <v>1050</v>
      </c>
      <c r="L75" s="2">
        <v>2</v>
      </c>
      <c r="M75" s="2">
        <v>2</v>
      </c>
      <c r="N75" s="2">
        <v>1</v>
      </c>
      <c r="O75" s="1"/>
      <c r="P75" s="1"/>
      <c r="Q75" s="1"/>
      <c r="R75" s="1"/>
      <c r="S75" s="1"/>
      <c r="T75" s="1"/>
      <c r="U75" s="1"/>
      <c r="V75" s="1"/>
    </row>
    <row r="76" spans="1:22" x14ac:dyDescent="0.35">
      <c r="I76" s="2">
        <v>2</v>
      </c>
      <c r="J76" s="2">
        <v>32.25</v>
      </c>
      <c r="K76" s="2">
        <v>1085.5</v>
      </c>
      <c r="L76" s="2">
        <v>2</v>
      </c>
      <c r="M76" s="2">
        <v>2</v>
      </c>
      <c r="N76" s="2">
        <v>1</v>
      </c>
      <c r="O76" s="1"/>
      <c r="P76" s="1"/>
      <c r="Q76" s="1"/>
      <c r="R76" s="1"/>
      <c r="S76" s="1"/>
      <c r="T76" s="1"/>
      <c r="U76" s="1"/>
      <c r="V76" s="1"/>
    </row>
    <row r="77" spans="1:22" x14ac:dyDescent="0.35">
      <c r="I77" s="2">
        <v>2</v>
      </c>
      <c r="J77" s="2">
        <v>32.25</v>
      </c>
      <c r="K77" s="2">
        <v>1116.0999999999999</v>
      </c>
      <c r="L77" s="2">
        <v>2</v>
      </c>
      <c r="M77" s="2">
        <v>2</v>
      </c>
      <c r="N77" s="2">
        <v>1</v>
      </c>
      <c r="O77" s="1"/>
      <c r="P77" s="1"/>
      <c r="Q77" s="1"/>
      <c r="R77" s="1"/>
      <c r="S77" s="1"/>
      <c r="T77" s="1"/>
      <c r="U77" s="1"/>
      <c r="V77" s="1"/>
    </row>
    <row r="78" spans="1:22" x14ac:dyDescent="0.35">
      <c r="I78" s="2">
        <v>2</v>
      </c>
      <c r="J78" s="2">
        <v>32.25</v>
      </c>
      <c r="K78" s="2">
        <v>1142.2</v>
      </c>
      <c r="L78" s="2">
        <v>2</v>
      </c>
      <c r="M78" s="2">
        <v>2</v>
      </c>
      <c r="N78" s="2">
        <v>1</v>
      </c>
      <c r="O78" s="1"/>
      <c r="P78" s="1"/>
      <c r="Q78" s="1"/>
      <c r="R78" s="1"/>
      <c r="S78" s="1"/>
      <c r="T78" s="1"/>
      <c r="U78" s="1"/>
      <c r="V78" s="1"/>
    </row>
    <row r="79" spans="1:22" x14ac:dyDescent="0.35">
      <c r="I79" s="2">
        <v>2</v>
      </c>
      <c r="J79" s="2">
        <v>32.25</v>
      </c>
      <c r="K79" s="2">
        <v>1164.2</v>
      </c>
      <c r="L79" s="2">
        <v>2</v>
      </c>
      <c r="M79" s="2">
        <v>2</v>
      </c>
      <c r="N79" s="2">
        <v>1</v>
      </c>
      <c r="O79" s="1"/>
      <c r="P79" s="1"/>
      <c r="Q79" s="1"/>
      <c r="R79" s="1"/>
      <c r="S79" s="1"/>
      <c r="T79" s="1"/>
      <c r="U79" s="1"/>
      <c r="V79" s="1"/>
    </row>
    <row r="80" spans="1:22" x14ac:dyDescent="0.35">
      <c r="I80" s="2">
        <v>2</v>
      </c>
      <c r="J80" s="2">
        <v>32.25</v>
      </c>
      <c r="K80" s="2">
        <v>1182.3</v>
      </c>
      <c r="L80" s="2">
        <v>2</v>
      </c>
      <c r="M80" s="2">
        <v>2</v>
      </c>
      <c r="N80" s="2">
        <v>1</v>
      </c>
    </row>
    <row r="81" spans="9:14" x14ac:dyDescent="0.35">
      <c r="I81" s="2">
        <v>2</v>
      </c>
      <c r="J81" s="2">
        <v>32.25</v>
      </c>
      <c r="K81" s="2">
        <v>1196.7</v>
      </c>
      <c r="L81" s="2">
        <v>2</v>
      </c>
      <c r="M81" s="2">
        <v>2</v>
      </c>
      <c r="N81" s="2">
        <v>1</v>
      </c>
    </row>
    <row r="82" spans="9:14" x14ac:dyDescent="0.35">
      <c r="I82" s="2">
        <v>2</v>
      </c>
      <c r="J82" s="2">
        <v>32.25</v>
      </c>
      <c r="K82" s="2">
        <v>1207.4000000000001</v>
      </c>
      <c r="L82" s="2">
        <v>2</v>
      </c>
      <c r="M82" s="2">
        <v>2</v>
      </c>
      <c r="N82" s="2">
        <v>1</v>
      </c>
    </row>
    <row r="83" spans="9:14" x14ac:dyDescent="0.35">
      <c r="I83" s="2">
        <v>2</v>
      </c>
      <c r="J83" s="2">
        <v>32.25</v>
      </c>
      <c r="K83" s="2">
        <v>1214.5999999999999</v>
      </c>
      <c r="L83" s="2">
        <v>2</v>
      </c>
      <c r="M83" s="2">
        <v>2</v>
      </c>
      <c r="N83" s="2">
        <v>1</v>
      </c>
    </row>
    <row r="84" spans="9:14" x14ac:dyDescent="0.35">
      <c r="I84" s="2">
        <v>2</v>
      </c>
      <c r="J84" s="2">
        <v>35.5</v>
      </c>
      <c r="K84" s="2">
        <v>1218.5</v>
      </c>
      <c r="L84" s="2">
        <v>2</v>
      </c>
      <c r="M84" s="2">
        <v>2</v>
      </c>
      <c r="N84" s="2">
        <v>1</v>
      </c>
    </row>
    <row r="85" spans="9:14" x14ac:dyDescent="0.35">
      <c r="I85" s="2">
        <v>2</v>
      </c>
      <c r="J85" s="2">
        <v>35.5</v>
      </c>
      <c r="K85" s="2">
        <v>1218.5</v>
      </c>
      <c r="L85" s="2">
        <v>2</v>
      </c>
      <c r="M85" s="2">
        <v>2</v>
      </c>
      <c r="N85" s="2">
        <v>1</v>
      </c>
    </row>
    <row r="86" spans="9:14" x14ac:dyDescent="0.35">
      <c r="I86" s="2">
        <v>2</v>
      </c>
      <c r="J86" s="2">
        <v>32.25</v>
      </c>
      <c r="K86" s="2">
        <v>1214.5999999999999</v>
      </c>
      <c r="L86" s="2">
        <v>2</v>
      </c>
      <c r="M86" s="2">
        <v>2</v>
      </c>
      <c r="N86" s="2">
        <v>1</v>
      </c>
    </row>
    <row r="87" spans="9:14" x14ac:dyDescent="0.35">
      <c r="I87" s="2">
        <v>2</v>
      </c>
      <c r="J87" s="2">
        <v>32.25</v>
      </c>
      <c r="K87" s="2">
        <v>1207.4000000000001</v>
      </c>
      <c r="L87" s="2">
        <v>2</v>
      </c>
      <c r="M87" s="2">
        <v>2</v>
      </c>
      <c r="N87" s="2">
        <v>1</v>
      </c>
    </row>
    <row r="88" spans="9:14" x14ac:dyDescent="0.35">
      <c r="I88" s="2">
        <v>2</v>
      </c>
      <c r="J88" s="2">
        <v>32.25</v>
      </c>
      <c r="K88" s="2">
        <v>1196.7</v>
      </c>
      <c r="L88" s="2">
        <v>2</v>
      </c>
      <c r="M88" s="2">
        <v>2</v>
      </c>
      <c r="N88" s="2">
        <v>1</v>
      </c>
    </row>
    <row r="89" spans="9:14" x14ac:dyDescent="0.35">
      <c r="I89" s="2">
        <v>2</v>
      </c>
      <c r="J89" s="2">
        <v>32.25</v>
      </c>
      <c r="K89" s="2">
        <v>1182.3</v>
      </c>
      <c r="L89" s="2">
        <v>2</v>
      </c>
      <c r="M89" s="2">
        <v>2</v>
      </c>
      <c r="N89" s="2">
        <v>1</v>
      </c>
    </row>
    <row r="90" spans="9:14" x14ac:dyDescent="0.35">
      <c r="I90" s="2">
        <v>2</v>
      </c>
      <c r="J90" s="2">
        <v>32.25</v>
      </c>
      <c r="K90" s="2">
        <v>1164.2</v>
      </c>
      <c r="L90" s="2">
        <v>2</v>
      </c>
      <c r="M90" s="2">
        <v>2</v>
      </c>
      <c r="N90" s="2">
        <v>1</v>
      </c>
    </row>
    <row r="91" spans="9:14" x14ac:dyDescent="0.35">
      <c r="I91" s="2">
        <v>2</v>
      </c>
      <c r="J91" s="2">
        <v>32.25</v>
      </c>
      <c r="K91" s="2">
        <v>1142.2</v>
      </c>
      <c r="L91" s="2">
        <v>2</v>
      </c>
      <c r="M91" s="2">
        <v>2</v>
      </c>
      <c r="N91" s="2">
        <v>1</v>
      </c>
    </row>
    <row r="92" spans="9:14" x14ac:dyDescent="0.35">
      <c r="I92" s="2">
        <v>2</v>
      </c>
      <c r="J92" s="2">
        <v>32.25</v>
      </c>
      <c r="K92" s="2">
        <v>1116.0999999999999</v>
      </c>
      <c r="L92" s="2">
        <v>2</v>
      </c>
      <c r="M92" s="2">
        <v>2</v>
      </c>
      <c r="N92" s="2">
        <v>1</v>
      </c>
    </row>
    <row r="93" spans="9:14" x14ac:dyDescent="0.35">
      <c r="I93" s="2">
        <v>2</v>
      </c>
      <c r="J93" s="2">
        <v>32.25</v>
      </c>
      <c r="K93" s="2">
        <v>1085.5</v>
      </c>
      <c r="L93" s="2">
        <v>2</v>
      </c>
      <c r="M93" s="2">
        <v>2</v>
      </c>
      <c r="N93" s="2">
        <v>1</v>
      </c>
    </row>
    <row r="94" spans="9:14" x14ac:dyDescent="0.35">
      <c r="I94" s="2">
        <v>2</v>
      </c>
      <c r="J94" s="2">
        <v>32.25</v>
      </c>
      <c r="K94" s="2">
        <v>1050</v>
      </c>
      <c r="L94" s="2">
        <v>2</v>
      </c>
      <c r="M94" s="2">
        <v>2</v>
      </c>
      <c r="N94" s="2">
        <v>1</v>
      </c>
    </row>
    <row r="95" spans="9:14" x14ac:dyDescent="0.35">
      <c r="I95" s="2">
        <v>2</v>
      </c>
      <c r="J95" s="2">
        <v>32.25</v>
      </c>
      <c r="K95" s="2">
        <v>1009.2</v>
      </c>
      <c r="L95" s="2">
        <v>2</v>
      </c>
      <c r="M95" s="2">
        <v>2</v>
      </c>
      <c r="N95" s="2">
        <v>1</v>
      </c>
    </row>
    <row r="96" spans="9:14" x14ac:dyDescent="0.35">
      <c r="I96" s="2">
        <v>2</v>
      </c>
      <c r="J96" s="2">
        <v>32.25</v>
      </c>
      <c r="K96" s="2">
        <v>962.3</v>
      </c>
      <c r="L96" s="2">
        <v>2</v>
      </c>
      <c r="M96" s="2">
        <v>2</v>
      </c>
      <c r="N96" s="2">
        <v>1</v>
      </c>
    </row>
    <row r="97" spans="9:14" x14ac:dyDescent="0.35">
      <c r="I97" s="2">
        <v>2</v>
      </c>
      <c r="J97" s="2">
        <v>32.25</v>
      </c>
      <c r="K97" s="2">
        <v>908.5</v>
      </c>
      <c r="L97" s="2">
        <v>2</v>
      </c>
      <c r="M97" s="2">
        <v>2</v>
      </c>
      <c r="N97" s="2">
        <v>1</v>
      </c>
    </row>
    <row r="98" spans="9:14" x14ac:dyDescent="0.35">
      <c r="I98" s="2">
        <v>2</v>
      </c>
      <c r="J98" s="2">
        <v>32.25</v>
      </c>
      <c r="K98" s="2">
        <v>846.4</v>
      </c>
      <c r="L98" s="2">
        <v>2</v>
      </c>
      <c r="M98" s="2">
        <v>2</v>
      </c>
      <c r="N98" s="2">
        <v>1</v>
      </c>
    </row>
    <row r="99" spans="9:14" x14ac:dyDescent="0.35">
      <c r="I99" s="2">
        <v>2</v>
      </c>
      <c r="J99" s="2">
        <v>32.25</v>
      </c>
      <c r="K99" s="2">
        <v>774</v>
      </c>
      <c r="L99" s="2">
        <v>2</v>
      </c>
      <c r="M99" s="2">
        <v>2</v>
      </c>
      <c r="N99" s="2">
        <v>1</v>
      </c>
    </row>
    <row r="100" spans="9:14" x14ac:dyDescent="0.35">
      <c r="I100" s="2">
        <v>2</v>
      </c>
      <c r="J100" s="2">
        <v>32.25</v>
      </c>
      <c r="K100" s="2">
        <v>688.1</v>
      </c>
      <c r="L100" s="2">
        <v>2</v>
      </c>
      <c r="M100" s="2">
        <v>2</v>
      </c>
      <c r="N100" s="2">
        <v>1</v>
      </c>
    </row>
    <row r="101" spans="9:14" x14ac:dyDescent="0.35">
      <c r="I101" s="2">
        <v>2</v>
      </c>
      <c r="J101" s="2">
        <v>32.25</v>
      </c>
      <c r="K101" s="2">
        <v>582.6</v>
      </c>
      <c r="L101" s="2">
        <v>2</v>
      </c>
      <c r="M101" s="2">
        <v>2</v>
      </c>
      <c r="N101" s="2">
        <v>1</v>
      </c>
    </row>
    <row r="102" spans="9:14" x14ac:dyDescent="0.35">
      <c r="I102" s="2">
        <v>2</v>
      </c>
      <c r="J102" s="2">
        <v>29</v>
      </c>
      <c r="K102" s="2">
        <v>452.3</v>
      </c>
      <c r="L102" s="2">
        <v>0</v>
      </c>
      <c r="M102" s="2">
        <v>0</v>
      </c>
      <c r="N102" s="2">
        <v>1</v>
      </c>
    </row>
    <row r="103" spans="9:14" x14ac:dyDescent="0.35">
      <c r="I103" s="2">
        <v>2</v>
      </c>
      <c r="J103" s="2">
        <v>29</v>
      </c>
      <c r="K103" s="2">
        <v>264.3</v>
      </c>
      <c r="L103" s="2">
        <v>0</v>
      </c>
      <c r="M103" s="2">
        <v>0</v>
      </c>
      <c r="N103" s="2">
        <v>1</v>
      </c>
    </row>
    <row r="104" spans="9:14" x14ac:dyDescent="0.35">
      <c r="I104" s="2">
        <v>3</v>
      </c>
      <c r="J104" s="2">
        <v>29</v>
      </c>
      <c r="K104" s="2">
        <v>1829</v>
      </c>
      <c r="L104" s="2">
        <v>0</v>
      </c>
      <c r="M104" s="2">
        <v>0.4</v>
      </c>
      <c r="N104" s="2">
        <v>2</v>
      </c>
    </row>
    <row r="105" spans="9:14" x14ac:dyDescent="0.35">
      <c r="I105" s="2">
        <v>3</v>
      </c>
      <c r="J105" s="2">
        <v>44</v>
      </c>
      <c r="K105" s="2">
        <v>1829</v>
      </c>
      <c r="L105" s="2">
        <v>0.2</v>
      </c>
      <c r="M105" s="2">
        <v>0.4</v>
      </c>
      <c r="N105" s="2">
        <v>12</v>
      </c>
    </row>
    <row r="106" spans="9:14" x14ac:dyDescent="0.35">
      <c r="I106" s="2">
        <v>3</v>
      </c>
      <c r="J106" s="2">
        <v>47</v>
      </c>
      <c r="K106" s="2">
        <v>1829</v>
      </c>
      <c r="L106" s="2">
        <v>0.2</v>
      </c>
      <c r="M106" s="2">
        <v>0.4</v>
      </c>
      <c r="N106" s="2">
        <v>1</v>
      </c>
    </row>
    <row r="107" spans="9:14" x14ac:dyDescent="0.35">
      <c r="I107" s="2">
        <v>3</v>
      </c>
      <c r="J107" s="2">
        <v>44</v>
      </c>
      <c r="K107" s="2">
        <v>1829</v>
      </c>
      <c r="L107" s="2">
        <v>0.2</v>
      </c>
      <c r="M107" s="2">
        <v>0.4</v>
      </c>
      <c r="N107" s="2">
        <v>12</v>
      </c>
    </row>
    <row r="108" spans="9:14" x14ac:dyDescent="0.35">
      <c r="I108" s="2">
        <v>3</v>
      </c>
      <c r="J108" s="2">
        <v>29</v>
      </c>
      <c r="K108" s="2">
        <v>1829</v>
      </c>
      <c r="L108" s="2">
        <v>0</v>
      </c>
      <c r="M108" s="2">
        <v>0.4</v>
      </c>
      <c r="N108" s="2">
        <v>2</v>
      </c>
    </row>
    <row r="109" spans="9:14" x14ac:dyDescent="0.35">
      <c r="I109" s="2">
        <v>4</v>
      </c>
      <c r="J109" s="2">
        <v>29</v>
      </c>
      <c r="K109" s="2">
        <v>1829</v>
      </c>
      <c r="L109" s="2">
        <v>0</v>
      </c>
      <c r="M109" s="2">
        <v>0.8</v>
      </c>
      <c r="N109" s="2">
        <v>2</v>
      </c>
    </row>
    <row r="110" spans="9:14" x14ac:dyDescent="0.35">
      <c r="I110" s="2">
        <v>4</v>
      </c>
      <c r="J110" s="2">
        <v>44</v>
      </c>
      <c r="K110" s="2">
        <v>1829</v>
      </c>
      <c r="L110" s="2">
        <v>0.4</v>
      </c>
      <c r="M110" s="2">
        <v>0.8</v>
      </c>
      <c r="N110" s="2">
        <v>12</v>
      </c>
    </row>
    <row r="111" spans="9:14" x14ac:dyDescent="0.35">
      <c r="I111" s="2">
        <v>4</v>
      </c>
      <c r="J111" s="2">
        <v>47</v>
      </c>
      <c r="K111" s="2">
        <v>1829</v>
      </c>
      <c r="L111" s="2">
        <v>0.4</v>
      </c>
      <c r="M111" s="2">
        <v>0.8</v>
      </c>
      <c r="N111" s="2">
        <v>1</v>
      </c>
    </row>
    <row r="112" spans="9:14" x14ac:dyDescent="0.35">
      <c r="I112" s="2">
        <v>4</v>
      </c>
      <c r="J112" s="2">
        <v>44</v>
      </c>
      <c r="K112" s="2">
        <v>1829</v>
      </c>
      <c r="L112" s="2">
        <v>0.4</v>
      </c>
      <c r="M112" s="2">
        <v>0.8</v>
      </c>
      <c r="N112" s="2">
        <v>12</v>
      </c>
    </row>
    <row r="113" spans="9:20" x14ac:dyDescent="0.35">
      <c r="I113" s="2">
        <v>4</v>
      </c>
      <c r="J113" s="2">
        <v>29</v>
      </c>
      <c r="K113" s="2">
        <v>1829</v>
      </c>
      <c r="L113" s="2">
        <v>0</v>
      </c>
      <c r="M113" s="2">
        <v>0.8</v>
      </c>
      <c r="N113" s="2">
        <v>2</v>
      </c>
    </row>
    <row r="115" spans="9:20" x14ac:dyDescent="0.35">
      <c r="I115" s="3" t="s">
        <v>11</v>
      </c>
      <c r="J115" s="3" t="s">
        <v>46</v>
      </c>
      <c r="K115" s="3" t="s">
        <v>47</v>
      </c>
      <c r="L115" s="3" t="s">
        <v>48</v>
      </c>
      <c r="M115" s="3" t="s">
        <v>49</v>
      </c>
      <c r="N115" s="3" t="s">
        <v>50</v>
      </c>
      <c r="O115" s="3" t="s">
        <v>51</v>
      </c>
      <c r="P115" s="3" t="s">
        <v>52</v>
      </c>
      <c r="Q115" s="3" t="s">
        <v>53</v>
      </c>
      <c r="R115" s="3" t="s">
        <v>69</v>
      </c>
      <c r="S115" s="3" t="s">
        <v>54</v>
      </c>
      <c r="T115" s="20" t="s">
        <v>70</v>
      </c>
    </row>
    <row r="116" spans="9:20" s="17" customFormat="1" x14ac:dyDescent="0.35">
      <c r="I116" s="3"/>
      <c r="J116" s="3"/>
      <c r="K116" s="3" t="s">
        <v>27</v>
      </c>
      <c r="L116" s="3" t="s">
        <v>71</v>
      </c>
      <c r="M116" s="3" t="s">
        <v>27</v>
      </c>
      <c r="N116" s="3" t="s">
        <v>23</v>
      </c>
      <c r="O116" s="3" t="s">
        <v>23</v>
      </c>
      <c r="P116" s="3" t="s">
        <v>23</v>
      </c>
      <c r="Q116" s="3" t="s">
        <v>24</v>
      </c>
      <c r="R116" s="3" t="s">
        <v>24</v>
      </c>
      <c r="S116" s="3" t="s">
        <v>24</v>
      </c>
      <c r="T116" s="3"/>
    </row>
    <row r="117" spans="9:20" x14ac:dyDescent="0.35">
      <c r="I117" s="2">
        <v>1</v>
      </c>
      <c r="J117" s="2">
        <v>1</v>
      </c>
      <c r="K117" s="2">
        <v>83.8</v>
      </c>
      <c r="L117" s="2">
        <v>1006.45</v>
      </c>
      <c r="M117" s="2">
        <v>35.814</v>
      </c>
      <c r="N117" s="2">
        <v>510</v>
      </c>
      <c r="O117" s="2">
        <v>700</v>
      </c>
      <c r="P117" s="2">
        <v>210000</v>
      </c>
      <c r="Q117" s="2">
        <v>10</v>
      </c>
      <c r="R117" s="2">
        <v>110</v>
      </c>
      <c r="S117" s="2">
        <v>0</v>
      </c>
      <c r="T117" s="2">
        <v>0</v>
      </c>
    </row>
    <row r="118" spans="9:20" x14ac:dyDescent="0.35">
      <c r="I118" s="2">
        <v>1</v>
      </c>
      <c r="J118" s="2">
        <v>2</v>
      </c>
      <c r="K118" s="2">
        <v>115.5</v>
      </c>
      <c r="L118" s="2">
        <v>2012.9</v>
      </c>
      <c r="M118" s="2">
        <v>35.814</v>
      </c>
      <c r="N118" s="2">
        <v>510</v>
      </c>
      <c r="O118" s="2">
        <v>700</v>
      </c>
      <c r="P118" s="2">
        <v>210000</v>
      </c>
      <c r="Q118" s="2">
        <v>10</v>
      </c>
      <c r="R118" s="2">
        <v>110</v>
      </c>
      <c r="S118" s="2">
        <v>0</v>
      </c>
      <c r="T118" s="2">
        <v>0</v>
      </c>
    </row>
    <row r="119" spans="9:20" x14ac:dyDescent="0.35">
      <c r="I119" s="2">
        <v>1</v>
      </c>
      <c r="J119" s="2">
        <v>3</v>
      </c>
      <c r="K119" s="2">
        <v>206.8</v>
      </c>
      <c r="L119" s="2">
        <v>2012.9</v>
      </c>
      <c r="M119" s="2">
        <v>35.814</v>
      </c>
      <c r="N119" s="2">
        <v>510</v>
      </c>
      <c r="O119" s="2">
        <v>700</v>
      </c>
      <c r="P119" s="2">
        <v>210000</v>
      </c>
      <c r="Q119" s="2">
        <v>10</v>
      </c>
      <c r="R119" s="2">
        <v>110</v>
      </c>
      <c r="S119" s="2">
        <v>0</v>
      </c>
      <c r="T119" s="2">
        <v>0</v>
      </c>
    </row>
    <row r="120" spans="9:20" x14ac:dyDescent="0.35">
      <c r="I120" s="2">
        <v>1</v>
      </c>
      <c r="J120" s="2">
        <v>4</v>
      </c>
      <c r="K120" s="2">
        <v>346.7</v>
      </c>
      <c r="L120" s="2">
        <v>2012.9</v>
      </c>
      <c r="M120" s="2">
        <v>35.814</v>
      </c>
      <c r="N120" s="2">
        <v>510</v>
      </c>
      <c r="O120" s="2">
        <v>700</v>
      </c>
      <c r="P120" s="2">
        <v>210000</v>
      </c>
      <c r="Q120" s="2">
        <v>10</v>
      </c>
      <c r="R120" s="2">
        <v>110</v>
      </c>
      <c r="S120" s="2">
        <v>0</v>
      </c>
      <c r="T120" s="2">
        <v>0</v>
      </c>
    </row>
    <row r="121" spans="9:20" x14ac:dyDescent="0.35">
      <c r="I121" s="2">
        <v>1</v>
      </c>
      <c r="J121" s="2">
        <v>5</v>
      </c>
      <c r="K121" s="2">
        <v>515.5</v>
      </c>
      <c r="L121" s="2">
        <v>2012.9</v>
      </c>
      <c r="M121" s="2">
        <v>35.814</v>
      </c>
      <c r="N121" s="2">
        <v>510</v>
      </c>
      <c r="O121" s="2">
        <v>700</v>
      </c>
      <c r="P121" s="2">
        <v>210000</v>
      </c>
      <c r="Q121" s="2">
        <v>10</v>
      </c>
      <c r="R121" s="2">
        <v>110</v>
      </c>
      <c r="S121" s="2">
        <v>0</v>
      </c>
      <c r="T121" s="2">
        <v>0</v>
      </c>
    </row>
    <row r="122" spans="9:20" x14ac:dyDescent="0.35">
      <c r="I122" s="2">
        <v>1</v>
      </c>
      <c r="J122" s="2">
        <v>6</v>
      </c>
      <c r="K122" s="2">
        <v>700.8</v>
      </c>
      <c r="L122" s="2">
        <v>2012.9</v>
      </c>
      <c r="M122" s="2">
        <v>35.814</v>
      </c>
      <c r="N122" s="2">
        <v>510</v>
      </c>
      <c r="O122" s="2">
        <v>700</v>
      </c>
      <c r="P122" s="2">
        <v>210000</v>
      </c>
      <c r="Q122" s="2">
        <v>10</v>
      </c>
      <c r="R122" s="2">
        <v>110</v>
      </c>
      <c r="S122" s="2">
        <v>0</v>
      </c>
      <c r="T122" s="2">
        <v>0</v>
      </c>
    </row>
    <row r="123" spans="9:20" x14ac:dyDescent="0.35">
      <c r="I123" s="2">
        <v>1</v>
      </c>
      <c r="J123" s="2">
        <v>7</v>
      </c>
      <c r="K123" s="2">
        <v>872.4</v>
      </c>
      <c r="L123" s="2">
        <v>2012.9</v>
      </c>
      <c r="M123" s="2">
        <v>35.814</v>
      </c>
      <c r="N123" s="2">
        <v>510</v>
      </c>
      <c r="O123" s="2">
        <v>700</v>
      </c>
      <c r="P123" s="2">
        <v>210000</v>
      </c>
      <c r="Q123" s="2">
        <v>10</v>
      </c>
      <c r="R123" s="2">
        <v>110</v>
      </c>
      <c r="S123" s="2">
        <v>0</v>
      </c>
      <c r="T123" s="2">
        <v>0</v>
      </c>
    </row>
    <row r="124" spans="9:20" x14ac:dyDescent="0.35">
      <c r="I124" s="2">
        <v>1</v>
      </c>
      <c r="J124" s="2">
        <v>8</v>
      </c>
      <c r="K124" s="2">
        <v>1012.2</v>
      </c>
      <c r="L124" s="2">
        <v>2012.9</v>
      </c>
      <c r="M124" s="2">
        <v>35.814</v>
      </c>
      <c r="N124" s="2">
        <v>510</v>
      </c>
      <c r="O124" s="2">
        <v>700</v>
      </c>
      <c r="P124" s="2">
        <v>210000</v>
      </c>
      <c r="Q124" s="2">
        <v>10</v>
      </c>
      <c r="R124" s="2">
        <v>110</v>
      </c>
      <c r="S124" s="2">
        <v>0</v>
      </c>
      <c r="T124" s="2">
        <v>0</v>
      </c>
    </row>
    <row r="125" spans="9:20" x14ac:dyDescent="0.35">
      <c r="I125" s="2">
        <v>1</v>
      </c>
      <c r="J125" s="2">
        <v>9</v>
      </c>
      <c r="K125" s="2">
        <v>1103.5</v>
      </c>
      <c r="L125" s="2">
        <v>2012.9</v>
      </c>
      <c r="M125" s="2">
        <v>35.814</v>
      </c>
      <c r="N125" s="2">
        <v>510</v>
      </c>
      <c r="O125" s="2">
        <v>700</v>
      </c>
      <c r="P125" s="2">
        <v>210000</v>
      </c>
      <c r="Q125" s="2">
        <v>10</v>
      </c>
      <c r="R125" s="2">
        <v>110</v>
      </c>
      <c r="S125" s="2">
        <v>0</v>
      </c>
      <c r="T125" s="2">
        <v>0</v>
      </c>
    </row>
    <row r="126" spans="9:20" x14ac:dyDescent="0.35">
      <c r="I126" s="2">
        <v>1</v>
      </c>
      <c r="J126" s="2">
        <v>10</v>
      </c>
      <c r="K126" s="2">
        <v>1135.2</v>
      </c>
      <c r="L126" s="2">
        <v>1006.45</v>
      </c>
      <c r="M126" s="2">
        <v>35.814</v>
      </c>
      <c r="N126" s="2">
        <v>510</v>
      </c>
      <c r="O126" s="2">
        <v>700</v>
      </c>
      <c r="P126" s="2">
        <v>210000</v>
      </c>
      <c r="Q126" s="2">
        <v>10</v>
      </c>
      <c r="R126" s="2">
        <v>110</v>
      </c>
      <c r="S126" s="2">
        <v>0</v>
      </c>
      <c r="T126" s="2">
        <v>0</v>
      </c>
    </row>
    <row r="127" spans="9:20" x14ac:dyDescent="0.35">
      <c r="I127" s="2">
        <v>2</v>
      </c>
      <c r="J127" s="2">
        <v>1</v>
      </c>
      <c r="K127" s="2">
        <v>83.8</v>
      </c>
      <c r="L127" s="2">
        <v>2012.9</v>
      </c>
      <c r="M127" s="2">
        <v>35.814</v>
      </c>
      <c r="N127" s="2">
        <v>510</v>
      </c>
      <c r="O127" s="2">
        <v>700</v>
      </c>
      <c r="P127" s="2">
        <v>210000</v>
      </c>
      <c r="Q127" s="2">
        <v>10</v>
      </c>
      <c r="R127" s="2">
        <v>110</v>
      </c>
      <c r="S127" s="2">
        <v>0</v>
      </c>
      <c r="T127" s="2">
        <v>0</v>
      </c>
    </row>
    <row r="128" spans="9:20" x14ac:dyDescent="0.35">
      <c r="I128" s="2">
        <v>2</v>
      </c>
      <c r="J128" s="2">
        <v>2</v>
      </c>
      <c r="K128" s="2">
        <v>115.5</v>
      </c>
      <c r="L128" s="2">
        <v>4025.8</v>
      </c>
      <c r="M128" s="2">
        <v>35.814</v>
      </c>
      <c r="N128" s="2">
        <v>510</v>
      </c>
      <c r="O128" s="2">
        <v>700</v>
      </c>
      <c r="P128" s="2">
        <v>210000</v>
      </c>
      <c r="Q128" s="2">
        <v>10</v>
      </c>
      <c r="R128" s="2">
        <v>110</v>
      </c>
      <c r="S128" s="2">
        <v>0</v>
      </c>
      <c r="T128" s="2">
        <v>0</v>
      </c>
    </row>
    <row r="129" spans="9:22" x14ac:dyDescent="0.35">
      <c r="I129" s="2">
        <v>2</v>
      </c>
      <c r="J129" s="2">
        <v>3</v>
      </c>
      <c r="K129" s="2">
        <v>206.8</v>
      </c>
      <c r="L129" s="2">
        <v>4025.8</v>
      </c>
      <c r="M129" s="2">
        <v>35.814</v>
      </c>
      <c r="N129" s="2">
        <v>510</v>
      </c>
      <c r="O129" s="2">
        <v>700</v>
      </c>
      <c r="P129" s="2">
        <v>210000</v>
      </c>
      <c r="Q129" s="2">
        <v>10</v>
      </c>
      <c r="R129" s="2">
        <v>110</v>
      </c>
      <c r="S129" s="2">
        <v>0</v>
      </c>
      <c r="T129" s="2">
        <v>0</v>
      </c>
    </row>
    <row r="130" spans="9:22" x14ac:dyDescent="0.35">
      <c r="I130" s="2">
        <v>2</v>
      </c>
      <c r="J130" s="2">
        <v>4</v>
      </c>
      <c r="K130" s="2">
        <v>346.7</v>
      </c>
      <c r="L130" s="2">
        <v>4025.8</v>
      </c>
      <c r="M130" s="2">
        <v>35.814</v>
      </c>
      <c r="N130" s="2">
        <v>510</v>
      </c>
      <c r="O130" s="2">
        <v>700</v>
      </c>
      <c r="P130" s="2">
        <v>210000</v>
      </c>
      <c r="Q130" s="2">
        <v>10</v>
      </c>
      <c r="R130" s="2">
        <v>110</v>
      </c>
      <c r="S130" s="2">
        <v>0</v>
      </c>
      <c r="T130" s="2">
        <v>0</v>
      </c>
    </row>
    <row r="131" spans="9:22" x14ac:dyDescent="0.35">
      <c r="I131" s="2">
        <v>2</v>
      </c>
      <c r="J131" s="2">
        <v>5</v>
      </c>
      <c r="K131" s="2">
        <v>515.5</v>
      </c>
      <c r="L131" s="2">
        <v>4025.8</v>
      </c>
      <c r="M131" s="2">
        <v>35.814</v>
      </c>
      <c r="N131" s="2">
        <v>510</v>
      </c>
      <c r="O131" s="2">
        <v>700</v>
      </c>
      <c r="P131" s="2">
        <v>210000</v>
      </c>
      <c r="Q131" s="2">
        <v>10</v>
      </c>
      <c r="R131" s="2">
        <v>110</v>
      </c>
      <c r="S131" s="2">
        <v>0</v>
      </c>
      <c r="T131" s="2">
        <v>0</v>
      </c>
    </row>
    <row r="132" spans="9:22" x14ac:dyDescent="0.35">
      <c r="I132" s="2">
        <v>2</v>
      </c>
      <c r="J132" s="2">
        <v>6</v>
      </c>
      <c r="K132" s="2">
        <v>700.8</v>
      </c>
      <c r="L132" s="2">
        <v>4025.8</v>
      </c>
      <c r="M132" s="2">
        <v>35.814</v>
      </c>
      <c r="N132" s="2">
        <v>510</v>
      </c>
      <c r="O132" s="2">
        <v>700</v>
      </c>
      <c r="P132" s="2">
        <v>210000</v>
      </c>
      <c r="Q132" s="2">
        <v>10</v>
      </c>
      <c r="R132" s="2">
        <v>110</v>
      </c>
      <c r="S132" s="2">
        <v>0</v>
      </c>
      <c r="T132" s="2">
        <v>0</v>
      </c>
    </row>
    <row r="133" spans="9:22" x14ac:dyDescent="0.35">
      <c r="I133" s="2">
        <v>2</v>
      </c>
      <c r="J133" s="2">
        <v>7</v>
      </c>
      <c r="K133" s="2">
        <v>872.4</v>
      </c>
      <c r="L133" s="2">
        <v>4025.8</v>
      </c>
      <c r="M133" s="2">
        <v>35.814</v>
      </c>
      <c r="N133" s="2">
        <v>510</v>
      </c>
      <c r="O133" s="2">
        <v>700</v>
      </c>
      <c r="P133" s="2">
        <v>210000</v>
      </c>
      <c r="Q133" s="2">
        <v>10</v>
      </c>
      <c r="R133" s="2">
        <v>110</v>
      </c>
      <c r="S133" s="2">
        <v>0</v>
      </c>
      <c r="T133" s="2">
        <v>0</v>
      </c>
    </row>
    <row r="134" spans="9:22" x14ac:dyDescent="0.35">
      <c r="I134" s="2">
        <v>2</v>
      </c>
      <c r="J134" s="2">
        <v>8</v>
      </c>
      <c r="K134" s="2">
        <v>1012.2</v>
      </c>
      <c r="L134" s="2">
        <v>4025.8</v>
      </c>
      <c r="M134" s="2">
        <v>35.814</v>
      </c>
      <c r="N134" s="2">
        <v>510</v>
      </c>
      <c r="O134" s="2">
        <v>700</v>
      </c>
      <c r="P134" s="2">
        <v>210000</v>
      </c>
      <c r="Q134" s="2">
        <v>10</v>
      </c>
      <c r="R134" s="2">
        <v>110</v>
      </c>
      <c r="S134" s="2">
        <v>0</v>
      </c>
      <c r="T134" s="2">
        <v>0</v>
      </c>
    </row>
    <row r="135" spans="9:22" x14ac:dyDescent="0.35">
      <c r="I135" s="2">
        <v>2</v>
      </c>
      <c r="J135" s="2">
        <v>9</v>
      </c>
      <c r="K135" s="2">
        <v>1103.5</v>
      </c>
      <c r="L135" s="2">
        <v>4025.8</v>
      </c>
      <c r="M135" s="2">
        <v>35.814</v>
      </c>
      <c r="N135" s="2">
        <v>510</v>
      </c>
      <c r="O135" s="2">
        <v>700</v>
      </c>
      <c r="P135" s="2">
        <v>210000</v>
      </c>
      <c r="Q135" s="2">
        <v>10</v>
      </c>
      <c r="R135" s="2">
        <v>110</v>
      </c>
      <c r="S135" s="2">
        <v>0</v>
      </c>
      <c r="T135" s="2">
        <v>0</v>
      </c>
    </row>
    <row r="136" spans="9:22" x14ac:dyDescent="0.35">
      <c r="I136" s="2">
        <v>2</v>
      </c>
      <c r="J136" s="2">
        <v>10</v>
      </c>
      <c r="K136" s="2">
        <v>1135.2</v>
      </c>
      <c r="L136" s="2">
        <v>2012.9</v>
      </c>
      <c r="M136" s="2">
        <v>35.814</v>
      </c>
      <c r="N136" s="2">
        <v>510</v>
      </c>
      <c r="O136" s="2">
        <v>700</v>
      </c>
      <c r="P136" s="2">
        <v>210000</v>
      </c>
      <c r="Q136" s="2">
        <v>10</v>
      </c>
      <c r="R136" s="2">
        <v>110</v>
      </c>
      <c r="S136" s="2">
        <v>0</v>
      </c>
      <c r="T136" s="2">
        <v>0</v>
      </c>
    </row>
    <row r="137" spans="9:22" x14ac:dyDescent="0.35">
      <c r="I137" s="2">
        <v>3</v>
      </c>
      <c r="J137" s="2">
        <v>1</v>
      </c>
      <c r="K137" s="2">
        <v>75</v>
      </c>
      <c r="L137" s="2">
        <v>12077</v>
      </c>
      <c r="M137" s="2">
        <v>35.814</v>
      </c>
      <c r="N137" s="2">
        <v>510</v>
      </c>
      <c r="O137" s="2">
        <v>700</v>
      </c>
      <c r="P137" s="2">
        <v>210000</v>
      </c>
      <c r="Q137" s="2">
        <v>10</v>
      </c>
      <c r="R137" s="2">
        <v>110</v>
      </c>
      <c r="S137" s="2">
        <v>0</v>
      </c>
      <c r="T137" s="2">
        <v>0</v>
      </c>
    </row>
    <row r="138" spans="9:22" x14ac:dyDescent="0.35">
      <c r="I138" s="2">
        <v>3</v>
      </c>
      <c r="J138" s="2">
        <v>2</v>
      </c>
      <c r="K138" s="2">
        <v>342</v>
      </c>
      <c r="L138" s="2">
        <v>100</v>
      </c>
      <c r="M138" s="2">
        <v>11.3</v>
      </c>
      <c r="N138" s="2">
        <v>510</v>
      </c>
      <c r="O138" s="2">
        <v>700</v>
      </c>
      <c r="P138" s="2">
        <v>210000</v>
      </c>
      <c r="Q138" s="2">
        <v>10</v>
      </c>
      <c r="R138" s="2">
        <v>110</v>
      </c>
      <c r="S138" s="2">
        <v>0</v>
      </c>
      <c r="T138" s="2">
        <v>0</v>
      </c>
    </row>
    <row r="139" spans="9:22" x14ac:dyDescent="0.35">
      <c r="I139" s="2">
        <v>3</v>
      </c>
      <c r="J139" s="2">
        <v>3</v>
      </c>
      <c r="K139" s="2">
        <v>609.5</v>
      </c>
      <c r="L139" s="2">
        <v>100</v>
      </c>
      <c r="M139" s="2">
        <v>11.3</v>
      </c>
      <c r="N139" s="2">
        <v>510</v>
      </c>
      <c r="O139" s="2">
        <v>700</v>
      </c>
      <c r="P139" s="2">
        <v>210000</v>
      </c>
      <c r="Q139" s="2">
        <v>10</v>
      </c>
      <c r="R139" s="2">
        <v>110</v>
      </c>
      <c r="S139" s="2">
        <v>0</v>
      </c>
      <c r="T139" s="2">
        <v>0</v>
      </c>
    </row>
    <row r="140" spans="9:22" x14ac:dyDescent="0.35">
      <c r="I140" s="2">
        <v>3</v>
      </c>
      <c r="J140" s="2">
        <v>4</v>
      </c>
      <c r="K140" s="2">
        <v>877</v>
      </c>
      <c r="L140" s="2">
        <v>100</v>
      </c>
      <c r="M140" s="2">
        <v>11.3</v>
      </c>
      <c r="N140" s="2">
        <v>510</v>
      </c>
      <c r="O140" s="2">
        <v>700</v>
      </c>
      <c r="P140" s="2">
        <v>210000</v>
      </c>
      <c r="Q140" s="2">
        <v>10</v>
      </c>
      <c r="R140" s="2">
        <v>110</v>
      </c>
      <c r="S140" s="2">
        <v>0</v>
      </c>
      <c r="T140" s="2">
        <v>0</v>
      </c>
    </row>
    <row r="141" spans="9:22" x14ac:dyDescent="0.35">
      <c r="I141" s="2">
        <v>3</v>
      </c>
      <c r="J141" s="2">
        <v>5</v>
      </c>
      <c r="K141" s="2">
        <v>1144</v>
      </c>
      <c r="L141" s="2">
        <v>12077</v>
      </c>
      <c r="M141" s="2">
        <v>35.814</v>
      </c>
      <c r="N141" s="2">
        <v>510</v>
      </c>
      <c r="O141" s="2">
        <v>700</v>
      </c>
      <c r="P141" s="2">
        <v>210000</v>
      </c>
      <c r="Q141" s="2">
        <v>10</v>
      </c>
      <c r="R141" s="2">
        <v>110</v>
      </c>
      <c r="S141" s="2">
        <v>0</v>
      </c>
      <c r="T141" s="2">
        <v>0</v>
      </c>
    </row>
    <row r="142" spans="9:22" x14ac:dyDescent="0.35">
      <c r="I142" s="2">
        <v>4</v>
      </c>
      <c r="J142" s="2">
        <v>1</v>
      </c>
      <c r="K142" s="2">
        <v>75</v>
      </c>
      <c r="L142" s="2">
        <f>L137*2</f>
        <v>24154</v>
      </c>
      <c r="M142" s="2">
        <v>35.814</v>
      </c>
      <c r="N142" s="2">
        <v>510</v>
      </c>
      <c r="O142" s="2">
        <v>700</v>
      </c>
      <c r="P142" s="2">
        <v>210000</v>
      </c>
      <c r="Q142" s="2">
        <v>10</v>
      </c>
      <c r="R142" s="2">
        <v>110</v>
      </c>
      <c r="S142" s="2">
        <v>0</v>
      </c>
      <c r="T142" s="2">
        <v>0</v>
      </c>
    </row>
    <row r="143" spans="9:22" x14ac:dyDescent="0.35">
      <c r="I143" s="2">
        <v>4</v>
      </c>
      <c r="J143" s="2">
        <v>2</v>
      </c>
      <c r="K143" s="2">
        <v>342</v>
      </c>
      <c r="L143" s="2">
        <f t="shared" ref="L143:L146" si="2">L138*2</f>
        <v>200</v>
      </c>
      <c r="M143" s="2">
        <v>11.3</v>
      </c>
      <c r="N143" s="2">
        <v>510</v>
      </c>
      <c r="O143" s="2">
        <v>700</v>
      </c>
      <c r="P143" s="2">
        <v>210000</v>
      </c>
      <c r="Q143" s="2">
        <v>10</v>
      </c>
      <c r="R143" s="2">
        <v>110</v>
      </c>
      <c r="S143" s="2">
        <v>0</v>
      </c>
      <c r="T143" s="2">
        <v>0</v>
      </c>
    </row>
    <row r="144" spans="9:22" x14ac:dyDescent="0.35">
      <c r="I144" s="2">
        <v>4</v>
      </c>
      <c r="J144" s="2">
        <v>3</v>
      </c>
      <c r="K144" s="2">
        <v>609.5</v>
      </c>
      <c r="L144" s="2">
        <f t="shared" si="2"/>
        <v>200</v>
      </c>
      <c r="M144" s="2">
        <v>11.3</v>
      </c>
      <c r="N144" s="2">
        <v>510</v>
      </c>
      <c r="O144" s="2">
        <v>700</v>
      </c>
      <c r="P144" s="2">
        <v>210000</v>
      </c>
      <c r="Q144" s="2">
        <v>10</v>
      </c>
      <c r="R144" s="2">
        <v>110</v>
      </c>
      <c r="S144" s="2">
        <v>0</v>
      </c>
      <c r="T144" s="2">
        <v>0</v>
      </c>
      <c r="U144" s="1"/>
      <c r="V144" s="1"/>
    </row>
    <row r="145" spans="9:22" x14ac:dyDescent="0.35">
      <c r="I145" s="2">
        <v>4</v>
      </c>
      <c r="J145" s="2">
        <v>4</v>
      </c>
      <c r="K145" s="2">
        <v>877</v>
      </c>
      <c r="L145" s="2">
        <f t="shared" si="2"/>
        <v>200</v>
      </c>
      <c r="M145" s="2">
        <v>11.3</v>
      </c>
      <c r="N145" s="2">
        <v>510</v>
      </c>
      <c r="O145" s="2">
        <v>700</v>
      </c>
      <c r="P145" s="2">
        <v>210000</v>
      </c>
      <c r="Q145" s="2">
        <v>10</v>
      </c>
      <c r="R145" s="2">
        <v>110</v>
      </c>
      <c r="S145" s="2">
        <v>0</v>
      </c>
      <c r="T145" s="2">
        <v>0</v>
      </c>
      <c r="U145" s="1"/>
      <c r="V145" s="1"/>
    </row>
    <row r="146" spans="9:22" x14ac:dyDescent="0.35">
      <c r="I146" s="2">
        <v>4</v>
      </c>
      <c r="J146" s="2">
        <v>5</v>
      </c>
      <c r="K146" s="2">
        <v>1144</v>
      </c>
      <c r="L146" s="2">
        <f t="shared" si="2"/>
        <v>24154</v>
      </c>
      <c r="M146" s="2">
        <v>35.814</v>
      </c>
      <c r="N146" s="2">
        <v>510</v>
      </c>
      <c r="O146" s="2">
        <v>700</v>
      </c>
      <c r="P146" s="2">
        <v>210000</v>
      </c>
      <c r="Q146" s="2">
        <v>10</v>
      </c>
      <c r="R146" s="2">
        <v>110</v>
      </c>
      <c r="S146" s="2">
        <v>0</v>
      </c>
      <c r="T146" s="2">
        <v>0</v>
      </c>
      <c r="U146" s="1"/>
      <c r="V146" s="1"/>
    </row>
    <row r="147" spans="9:22" x14ac:dyDescent="0.35">
      <c r="T147" s="1"/>
      <c r="U147" s="1"/>
      <c r="V147" s="1"/>
    </row>
    <row r="148" spans="9:22" x14ac:dyDescent="0.35">
      <c r="T148" s="1"/>
      <c r="U148" s="1"/>
      <c r="V148" s="1"/>
    </row>
    <row r="149" spans="9:22" x14ac:dyDescent="0.35">
      <c r="T149" s="1"/>
      <c r="U149" s="1"/>
      <c r="V149" s="1"/>
    </row>
    <row r="150" spans="9:22" x14ac:dyDescent="0.35">
      <c r="T150" s="1"/>
      <c r="U150" s="1"/>
      <c r="V150" s="1"/>
    </row>
    <row r="151" spans="9:22" x14ac:dyDescent="0.35">
      <c r="T151" s="1"/>
      <c r="U151" s="1"/>
      <c r="V151" s="1"/>
    </row>
    <row r="152" spans="9:22" x14ac:dyDescent="0.35">
      <c r="T152" s="1"/>
      <c r="U152" s="1"/>
      <c r="V152" s="1"/>
    </row>
    <row r="153" spans="9:22" x14ac:dyDescent="0.35">
      <c r="T153" s="1"/>
      <c r="U153" s="1"/>
      <c r="V153" s="1"/>
    </row>
    <row r="154" spans="9:22" x14ac:dyDescent="0.35">
      <c r="T154" s="1"/>
      <c r="U154" s="1"/>
      <c r="V154" s="1"/>
    </row>
    <row r="155" spans="9:22" x14ac:dyDescent="0.35">
      <c r="T155" s="1"/>
      <c r="U155" s="1"/>
      <c r="V155" s="1"/>
    </row>
    <row r="156" spans="9:22" x14ac:dyDescent="0.35">
      <c r="T156" s="1"/>
      <c r="U156" s="1"/>
      <c r="V156" s="1"/>
    </row>
    <row r="157" spans="9:22" x14ac:dyDescent="0.35">
      <c r="T157" s="1"/>
      <c r="U157" s="1"/>
      <c r="V157" s="1"/>
    </row>
    <row r="158" spans="9:22" x14ac:dyDescent="0.35">
      <c r="T158" s="1"/>
      <c r="U158" s="1"/>
      <c r="V158" s="1"/>
    </row>
    <row r="159" spans="9:22" x14ac:dyDescent="0.35">
      <c r="T159" s="1"/>
      <c r="U159" s="1"/>
      <c r="V159" s="2"/>
    </row>
    <row r="160" spans="9:22" x14ac:dyDescent="0.35">
      <c r="T160" s="1"/>
      <c r="U160" s="1"/>
      <c r="V160" s="2"/>
    </row>
    <row r="161" spans="9:22" x14ac:dyDescent="0.35">
      <c r="T161" s="1"/>
      <c r="U161" s="1"/>
      <c r="V161" s="2"/>
    </row>
    <row r="162" spans="9:22" x14ac:dyDescent="0.35">
      <c r="T162" s="1"/>
      <c r="U162" s="1"/>
      <c r="V162" s="2"/>
    </row>
    <row r="163" spans="9:22" x14ac:dyDescent="0.35">
      <c r="T163" s="1"/>
      <c r="U163" s="1"/>
      <c r="V163" s="2"/>
    </row>
    <row r="164" spans="9:22" x14ac:dyDescent="0.35">
      <c r="T164" s="1"/>
      <c r="U164" s="1"/>
      <c r="V164" s="2"/>
    </row>
    <row r="165" spans="9:22" x14ac:dyDescent="0.35">
      <c r="T165" s="1"/>
      <c r="U165" s="1"/>
      <c r="V165" s="2"/>
    </row>
    <row r="166" spans="9:22" x14ac:dyDescent="0.35">
      <c r="T166" s="1"/>
      <c r="U166" s="1"/>
      <c r="V166" s="1"/>
    </row>
    <row r="167" spans="9:22" x14ac:dyDescent="0.35">
      <c r="T167" s="1"/>
      <c r="U167" s="1"/>
      <c r="V167" s="1"/>
    </row>
    <row r="168" spans="9:22" x14ac:dyDescent="0.35">
      <c r="T168" s="1"/>
      <c r="U168" s="1"/>
      <c r="V168" s="1"/>
    </row>
    <row r="169" spans="9:22" x14ac:dyDescent="0.35">
      <c r="T169" s="1"/>
      <c r="U169" s="1"/>
      <c r="V169" s="1"/>
    </row>
    <row r="170" spans="9:22" x14ac:dyDescent="0.35">
      <c r="T170" s="1"/>
      <c r="U170" s="1"/>
      <c r="V170" s="1"/>
    </row>
    <row r="171" spans="9:22" x14ac:dyDescent="0.3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9:22" x14ac:dyDescent="0.3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9:22" x14ac:dyDescent="0.3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9:22" x14ac:dyDescent="0.3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9:22" x14ac:dyDescent="0.3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VT5 INPUT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SGuner</cp:lastModifiedBy>
  <cp:lastPrinted>2010-09-29T04:34:05Z</cp:lastPrinted>
  <dcterms:created xsi:type="dcterms:W3CDTF">2010-08-28T21:46:38Z</dcterms:created>
  <dcterms:modified xsi:type="dcterms:W3CDTF">2014-07-22T17:55:53Z</dcterms:modified>
</cp:coreProperties>
</file>