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omments2.xml" ContentType="application/vnd.openxmlformats-officedocument.spreadsheetml.comment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drawings/drawing8.xml" ContentType="application/vnd.openxmlformats-officedocument.drawingml.chartshapes+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d.docs.live.net/39c8acc6c9780a9c/Desktop/"/>
    </mc:Choice>
  </mc:AlternateContent>
  <xr:revisionPtr revIDLastSave="1" documentId="13_ncr:1_{086B248C-E9D8-491E-8B08-7C90370848A9}" xr6:coauthVersionLast="47" xr6:coauthVersionMax="47" xr10:uidLastSave="{144358B8-8A0D-4245-8662-CD76C187E46B}"/>
  <bookViews>
    <workbookView xWindow="11210" yWindow="0" windowWidth="18360" windowHeight="13800" xr2:uid="{7F2B9EC4-755A-490F-B66D-84346257D9C7}"/>
  </bookViews>
  <sheets>
    <sheet name="Joint Model 1" sheetId="1" r:id="rId1"/>
    <sheet name="Joint Model 2" sheetId="3" r:id="rId2"/>
    <sheet name="About" sheetId="4" r:id="rId3"/>
  </sheets>
  <definedNames>
    <definedName name="_xlnm.Print_Area" localSheetId="0">'Joint Model 1'!$B$1:$AD$83</definedName>
    <definedName name="_xlnm.Print_Area" localSheetId="1">'Joint Model 2'!$B$1:$AC$79</definedName>
  </definedNames>
  <calcPr calcId="191028" iterate="1" iterateCount="5" iterateDelta="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3" l="1"/>
  <c r="J64" i="3"/>
  <c r="I64" i="3"/>
  <c r="D64" i="3"/>
  <c r="C64" i="3"/>
  <c r="J63" i="3"/>
  <c r="I63" i="3"/>
  <c r="C63" i="3"/>
  <c r="L60" i="3"/>
  <c r="F60" i="3"/>
  <c r="L59" i="3"/>
  <c r="F59" i="3"/>
  <c r="E41" i="3"/>
  <c r="C41" i="3"/>
  <c r="E40" i="3"/>
  <c r="C40" i="3"/>
  <c r="E39" i="3"/>
  <c r="C39" i="3"/>
  <c r="E38" i="3"/>
  <c r="C38" i="3"/>
  <c r="J37" i="3" a="1"/>
  <c r="J38" i="3" s="1"/>
  <c r="L38" i="3" s="1"/>
  <c r="F31" i="3"/>
  <c r="E31" i="3"/>
  <c r="D31" i="3"/>
  <c r="C31" i="3"/>
  <c r="F30" i="3"/>
  <c r="E30" i="3"/>
  <c r="D30" i="3"/>
  <c r="C30" i="3"/>
  <c r="F29" i="3"/>
  <c r="E29" i="3"/>
  <c r="D29" i="3"/>
  <c r="C29" i="3"/>
  <c r="F28" i="3"/>
  <c r="E28" i="3"/>
  <c r="D28" i="3"/>
  <c r="C28" i="3"/>
  <c r="F27" i="3"/>
  <c r="E27" i="3"/>
  <c r="D27" i="3"/>
  <c r="C27" i="3"/>
  <c r="F26" i="3"/>
  <c r="E26" i="3"/>
  <c r="D26" i="3"/>
  <c r="C26" i="3"/>
  <c r="F25" i="3"/>
  <c r="E25" i="3"/>
  <c r="D25" i="3"/>
  <c r="C25" i="3"/>
  <c r="F24" i="3"/>
  <c r="E24" i="3"/>
  <c r="D24" i="3"/>
  <c r="C24" i="3"/>
  <c r="F23" i="3"/>
  <c r="E23" i="3"/>
  <c r="D23" i="3"/>
  <c r="C23" i="3"/>
  <c r="F22" i="3"/>
  <c r="E22" i="3"/>
  <c r="D22" i="3"/>
  <c r="C22" i="3"/>
  <c r="F21" i="3"/>
  <c r="E21" i="3"/>
  <c r="D21" i="3"/>
  <c r="C21" i="3"/>
  <c r="L20" i="3"/>
  <c r="K20" i="3"/>
  <c r="J20" i="3"/>
  <c r="I20" i="3"/>
  <c r="F20" i="3"/>
  <c r="E20" i="3"/>
  <c r="D20" i="3"/>
  <c r="C20" i="3"/>
  <c r="F19" i="3"/>
  <c r="E19" i="3"/>
  <c r="D19" i="3"/>
  <c r="C19" i="3"/>
  <c r="F13" i="3"/>
  <c r="L19" i="3" s="1"/>
  <c r="L21" i="3" s="1"/>
  <c r="L22" i="3" s="1"/>
  <c r="L23" i="3" s="1"/>
  <c r="E13" i="3"/>
  <c r="K19" i="3" s="1"/>
  <c r="K21" i="3" s="1"/>
  <c r="K22" i="3" s="1"/>
  <c r="K23" i="3" s="1"/>
  <c r="D13" i="3"/>
  <c r="J19" i="3" s="1"/>
  <c r="J21" i="3" s="1"/>
  <c r="J22" i="3" s="1"/>
  <c r="J23" i="3" s="1"/>
  <c r="C13" i="3"/>
  <c r="I21" i="3" s="1"/>
  <c r="I22" i="3" s="1"/>
  <c r="I23" i="3" s="1"/>
  <c r="J9" i="3"/>
  <c r="I36" i="1"/>
  <c r="C36" i="1"/>
  <c r="D35" i="1" a="1"/>
  <c r="D39" i="1" s="1"/>
  <c r="I23" i="1"/>
  <c r="K35" i="1" s="1"/>
  <c r="H23" i="1"/>
  <c r="G23" i="1"/>
  <c r="F23" i="1"/>
  <c r="C26" i="1" s="1"/>
  <c r="C27" i="1" s="1"/>
  <c r="C28" i="1" s="1"/>
  <c r="E23" i="1"/>
  <c r="D23" i="1"/>
  <c r="C25" i="1" s="1"/>
  <c r="C23" i="1"/>
  <c r="B23" i="1"/>
  <c r="K29" i="3" l="1"/>
  <c r="K24" i="3"/>
  <c r="J29" i="3"/>
  <c r="J24" i="3"/>
  <c r="L29" i="3"/>
  <c r="L24" i="3"/>
  <c r="I29" i="3"/>
  <c r="I24" i="3"/>
  <c r="J37" i="3"/>
  <c r="L37" i="3" s="1"/>
  <c r="J39" i="3"/>
  <c r="J40" i="3"/>
  <c r="J41" i="3"/>
  <c r="E36" i="1"/>
  <c r="K36" i="1"/>
  <c r="I38" i="1"/>
  <c r="I37" i="1"/>
  <c r="F28" i="1"/>
  <c r="I39" i="1"/>
  <c r="J39" i="1"/>
  <c r="F39" i="1"/>
  <c r="F25" i="1"/>
  <c r="C38" i="1"/>
  <c r="C37" i="1"/>
  <c r="C39" i="1"/>
  <c r="D35" i="1"/>
  <c r="D36" i="1"/>
  <c r="D37" i="1"/>
  <c r="D38" i="1"/>
  <c r="E35" i="1"/>
  <c r="L41" i="3" l="1"/>
  <c r="L40" i="3"/>
  <c r="L39" i="3"/>
  <c r="K60" i="3" s="1"/>
  <c r="E60" i="3"/>
  <c r="D63" i="3" s="1"/>
  <c r="I31" i="3"/>
  <c r="I25" i="3"/>
  <c r="I26" i="3" s="1"/>
  <c r="I30" i="3"/>
  <c r="I38" i="3" s="1"/>
  <c r="L30" i="3"/>
  <c r="I41" i="3" s="1"/>
  <c r="L31" i="3"/>
  <c r="L25" i="3"/>
  <c r="L26" i="3" s="1"/>
  <c r="J31" i="3"/>
  <c r="J25" i="3"/>
  <c r="J26" i="3" s="1"/>
  <c r="J30" i="3"/>
  <c r="I39" i="3" s="1"/>
  <c r="E59" i="3" s="1"/>
  <c r="K31" i="3"/>
  <c r="K25" i="3"/>
  <c r="K26" i="3" s="1"/>
  <c r="K30" i="3"/>
  <c r="I40" i="3" s="1"/>
  <c r="F36" i="1"/>
  <c r="J36" i="1"/>
  <c r="L36" i="1" s="1"/>
  <c r="F59" i="1"/>
  <c r="C63" i="1" s="1"/>
  <c r="E37" i="1"/>
  <c r="L59" i="1" s="1"/>
  <c r="F38" i="1"/>
  <c r="J38" i="1"/>
  <c r="F60" i="1"/>
  <c r="D64" i="1" s="1"/>
  <c r="J37" i="1"/>
  <c r="F37" i="1"/>
  <c r="L60" i="1" s="1"/>
  <c r="J63" i="1" s="1"/>
  <c r="J35" i="1"/>
  <c r="L35" i="1" s="1"/>
  <c r="F35" i="1"/>
  <c r="L39" i="1"/>
  <c r="K39" i="1"/>
  <c r="E59" i="1"/>
  <c r="C68" i="1" s="1"/>
  <c r="K37" i="1"/>
  <c r="K59" i="1" s="1"/>
  <c r="E39" i="1"/>
  <c r="E38" i="1"/>
  <c r="C64" i="1"/>
  <c r="K38" i="1"/>
  <c r="J27" i="3" l="1"/>
  <c r="J28" i="3" s="1"/>
  <c r="K39" i="3"/>
  <c r="K59" i="3" s="1"/>
  <c r="K41" i="3"/>
  <c r="I69" i="3" s="1"/>
  <c r="L27" i="3"/>
  <c r="L28" i="3" s="1"/>
  <c r="C69" i="3"/>
  <c r="I27" i="3"/>
  <c r="I28" i="3" s="1"/>
  <c r="K38" i="3"/>
  <c r="J68" i="3"/>
  <c r="D68" i="3"/>
  <c r="C68" i="3"/>
  <c r="J69" i="3"/>
  <c r="K27" i="3"/>
  <c r="K28" i="3" s="1"/>
  <c r="K40" i="3"/>
  <c r="D69" i="3"/>
  <c r="C69" i="1"/>
  <c r="I68" i="1"/>
  <c r="I69" i="1"/>
  <c r="I64" i="1"/>
  <c r="E60" i="1"/>
  <c r="L37" i="1"/>
  <c r="K60" i="1"/>
  <c r="J69" i="1"/>
  <c r="L38" i="1"/>
  <c r="J68" i="1" s="1"/>
  <c r="D68" i="1"/>
  <c r="J64" i="1"/>
  <c r="I63" i="1"/>
  <c r="I68" i="3" l="1"/>
  <c r="D63" i="1"/>
  <c r="D6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Nirmala Suwal</author>
  </authors>
  <commentList>
    <comment ref="D59" authorId="0" shapeId="0" xr:uid="{D7226419-7921-44D2-BFD0-3AF7268F7D9E}">
      <text>
        <r>
          <rPr>
            <sz val="9"/>
            <color indexed="81"/>
            <rFont val="Tahoma"/>
            <family val="2"/>
          </rPr>
          <t>SF = Scale Factor</t>
        </r>
      </text>
    </comment>
    <comment ref="J59" authorId="0" shapeId="0" xr:uid="{7DCCE974-E33E-4F46-8CD6-88AB30B5696D}">
      <text>
        <r>
          <rPr>
            <sz val="9"/>
            <color indexed="81"/>
            <rFont val="Tahoma"/>
            <family val="2"/>
          </rPr>
          <t>SF = Scale Factor</t>
        </r>
      </text>
    </comment>
    <comment ref="D60" authorId="0" shapeId="0" xr:uid="{FC359196-7820-4EE0-8AF5-CE0823525F5A}">
      <text>
        <r>
          <rPr>
            <sz val="9"/>
            <color indexed="81"/>
            <rFont val="Tahoma"/>
            <family val="2"/>
          </rPr>
          <t>SF = Scale Factor</t>
        </r>
      </text>
    </comment>
    <comment ref="J60" authorId="0" shapeId="0" xr:uid="{1ADE72DF-4227-4FAC-8BD5-65767999BB29}">
      <text>
        <r>
          <rPr>
            <sz val="9"/>
            <color indexed="81"/>
            <rFont val="Tahoma"/>
            <family val="2"/>
          </rPr>
          <t>SF = Scale Factor</t>
        </r>
      </text>
    </comment>
    <comment ref="B63" authorId="0" shapeId="0" xr:uid="{D333A181-D4E3-4BA9-B812-A7F53DB083EE}">
      <text>
        <r>
          <rPr>
            <sz val="9"/>
            <color indexed="81"/>
            <rFont val="Calibri"/>
            <family val="2"/>
            <scheme val="minor"/>
          </rPr>
          <t>Residual Point</t>
        </r>
      </text>
    </comment>
    <comment ref="H63" authorId="0" shapeId="0" xr:uid="{319D61DE-E525-46E5-892F-B31E65C371CE}">
      <text>
        <r>
          <rPr>
            <sz val="9"/>
            <color indexed="81"/>
            <rFont val="Calibri"/>
            <family val="2"/>
            <scheme val="minor"/>
          </rPr>
          <t>Residual Point</t>
        </r>
      </text>
    </comment>
    <comment ref="B64" authorId="0" shapeId="0" xr:uid="{249ECEDE-32C3-4F08-8615-B5FA8D8991CC}">
      <text>
        <r>
          <rPr>
            <sz val="9"/>
            <color indexed="81"/>
            <rFont val="Calibri"/>
            <family val="2"/>
            <scheme val="minor"/>
          </rPr>
          <t>Maximum Point</t>
        </r>
      </text>
    </comment>
    <comment ref="H64" authorId="0" shapeId="0" xr:uid="{1AA8530B-8C01-4D27-9D7C-1D0CA51EF0ED}">
      <text>
        <r>
          <rPr>
            <sz val="9"/>
            <color indexed="81"/>
            <rFont val="Calibri"/>
            <family val="2"/>
            <scheme val="minor"/>
          </rPr>
          <t>Maximum Point</t>
        </r>
      </text>
    </comment>
    <comment ref="B65" authorId="0" shapeId="0" xr:uid="{089E9578-3933-4704-9E20-DAC208BB3809}">
      <text>
        <r>
          <rPr>
            <sz val="9"/>
            <color indexed="81"/>
            <rFont val="Calibri"/>
            <family val="2"/>
            <scheme val="minor"/>
          </rPr>
          <t>Yield Point</t>
        </r>
      </text>
    </comment>
    <comment ref="H65" authorId="0" shapeId="0" xr:uid="{EA73F431-6536-42C8-9BC2-6979F48EA8BF}">
      <text>
        <r>
          <rPr>
            <sz val="9"/>
            <color indexed="81"/>
            <rFont val="Calibri"/>
            <family val="2"/>
            <scheme val="minor"/>
          </rPr>
          <t>Yield Point</t>
        </r>
      </text>
    </comment>
    <comment ref="B66" authorId="0" shapeId="0" xr:uid="{6119DDE1-6204-4263-A9DF-6DA306C169B5}">
      <text>
        <r>
          <rPr>
            <sz val="9"/>
            <color indexed="81"/>
            <rFont val="Calibri"/>
            <family val="2"/>
            <scheme val="minor"/>
          </rPr>
          <t>Origin</t>
        </r>
      </text>
    </comment>
    <comment ref="H66" authorId="0" shapeId="0" xr:uid="{E79627D8-1722-42C1-BBE4-0B6C0F1D796E}">
      <text>
        <r>
          <rPr>
            <sz val="9"/>
            <color indexed="81"/>
            <rFont val="Calibri"/>
            <family val="2"/>
            <scheme val="minor"/>
          </rPr>
          <t>Origin</t>
        </r>
      </text>
    </comment>
    <comment ref="B67" authorId="0" shapeId="0" xr:uid="{94CE0169-9EA5-43C3-8901-B2E22C34060A}">
      <text>
        <r>
          <rPr>
            <sz val="9"/>
            <color indexed="81"/>
            <rFont val="Calibri"/>
            <family val="2"/>
            <scheme val="minor"/>
          </rPr>
          <t>Yield Point</t>
        </r>
      </text>
    </comment>
    <comment ref="H67" authorId="0" shapeId="0" xr:uid="{96AEB62C-84DF-4FA1-A9DC-9A4AE1966DDA}">
      <text>
        <r>
          <rPr>
            <sz val="9"/>
            <color indexed="81"/>
            <rFont val="Calibri"/>
            <family val="2"/>
            <scheme val="minor"/>
          </rPr>
          <t>Yield Point</t>
        </r>
      </text>
    </comment>
    <comment ref="B68" authorId="0" shapeId="0" xr:uid="{1EE613BC-7713-41F2-9ED7-EB3889AE78C9}">
      <text>
        <r>
          <rPr>
            <sz val="9"/>
            <color indexed="81"/>
            <rFont val="Calibri"/>
            <family val="2"/>
            <scheme val="minor"/>
          </rPr>
          <t>Maximum Point</t>
        </r>
      </text>
    </comment>
    <comment ref="H68" authorId="0" shapeId="0" xr:uid="{42D6C032-9F56-4C7A-B26B-BC58F5C971ED}">
      <text>
        <r>
          <rPr>
            <sz val="9"/>
            <color indexed="81"/>
            <rFont val="Calibri"/>
            <family val="2"/>
            <scheme val="minor"/>
          </rPr>
          <t>Maximum Point</t>
        </r>
      </text>
    </comment>
    <comment ref="B69" authorId="0" shapeId="0" xr:uid="{6CD4AD5E-975B-48B9-B553-FA3B889BCEB9}">
      <text>
        <r>
          <rPr>
            <sz val="9"/>
            <color indexed="81"/>
            <rFont val="Calibri"/>
            <family val="2"/>
            <scheme val="minor"/>
          </rPr>
          <t>Residual Point</t>
        </r>
      </text>
    </comment>
    <comment ref="H69" authorId="0" shapeId="0" xr:uid="{89BED73A-A43B-4829-8F04-79EAB34868F8}">
      <text>
        <r>
          <rPr>
            <sz val="9"/>
            <color indexed="81"/>
            <rFont val="Calibri"/>
            <family val="2"/>
            <scheme val="minor"/>
          </rPr>
          <t>Residual Point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Nirmala Suwal</author>
  </authors>
  <commentList>
    <comment ref="B16" authorId="0" shapeId="0" xr:uid="{C8EFDFB9-32F0-4FC8-9CB5-B550D5CF63E8}">
      <text>
        <r>
          <rPr>
            <sz val="9"/>
            <color indexed="81"/>
            <rFont val="Calibri"/>
            <family val="2"/>
            <scheme val="minor"/>
          </rPr>
          <t xml:space="preserve">It involves iteration (Trial and Error) until </t>
        </r>
        <r>
          <rPr>
            <b/>
            <sz val="9"/>
            <color indexed="81"/>
            <rFont val="Calibri"/>
            <family val="2"/>
            <scheme val="minor"/>
          </rPr>
          <t>T_assumed = T_final</t>
        </r>
      </text>
    </comment>
    <comment ref="C16" authorId="0" shapeId="0" xr:uid="{5B05F257-BD70-45AA-9A96-10F1116A9843}">
      <text>
        <r>
          <rPr>
            <b/>
            <u/>
            <sz val="9"/>
            <color indexed="81"/>
            <rFont val="Calibri"/>
            <family val="2"/>
            <scheme val="minor"/>
          </rPr>
          <t>Use Goal Seek:</t>
        </r>
        <r>
          <rPr>
            <sz val="9"/>
            <color indexed="81"/>
            <rFont val="Calibri"/>
            <family val="2"/>
            <scheme val="minor"/>
          </rPr>
          <t xml:space="preserve">
1.Click </t>
        </r>
        <r>
          <rPr>
            <b/>
            <sz val="9"/>
            <color indexed="81"/>
            <rFont val="Calibri"/>
            <family val="2"/>
            <scheme val="minor"/>
          </rPr>
          <t>DATA</t>
        </r>
        <r>
          <rPr>
            <sz val="9"/>
            <color indexed="81"/>
            <rFont val="Calibri"/>
            <family val="2"/>
            <scheme val="minor"/>
          </rPr>
          <t xml:space="preserve"> in tab bar
2. Go to </t>
        </r>
        <r>
          <rPr>
            <b/>
            <sz val="9"/>
            <color indexed="81"/>
            <rFont val="Calibri"/>
            <family val="2"/>
            <scheme val="minor"/>
          </rPr>
          <t>What-if Analysis</t>
        </r>
        <r>
          <rPr>
            <sz val="9"/>
            <color indexed="81"/>
            <rFont val="Calibri"/>
            <family val="2"/>
            <scheme val="minor"/>
          </rPr>
          <t xml:space="preserve">
3. </t>
        </r>
        <r>
          <rPr>
            <b/>
            <sz val="9"/>
            <color indexed="81"/>
            <rFont val="Calibri"/>
            <family val="2"/>
            <scheme val="minor"/>
          </rPr>
          <t>Goal Seek</t>
        </r>
        <r>
          <rPr>
            <sz val="9"/>
            <color indexed="81"/>
            <rFont val="Calibri"/>
            <family val="2"/>
            <scheme val="minor"/>
          </rPr>
          <t xml:space="preserve">
4. Set value= </t>
        </r>
        <r>
          <rPr>
            <b/>
            <sz val="9"/>
            <color indexed="81"/>
            <rFont val="Symbol"/>
            <family val="1"/>
            <charset val="2"/>
          </rPr>
          <t>D</t>
        </r>
        <r>
          <rPr>
            <b/>
            <sz val="9"/>
            <color indexed="81"/>
            <rFont val="Calibri"/>
            <family val="2"/>
            <scheme val="minor"/>
          </rPr>
          <t>T</t>
        </r>
        <r>
          <rPr>
            <sz val="9"/>
            <color indexed="81"/>
            <rFont val="Calibri"/>
            <family val="2"/>
            <scheme val="minor"/>
          </rPr>
          <t xml:space="preserve">
5. To value = </t>
        </r>
        <r>
          <rPr>
            <b/>
            <sz val="9"/>
            <color indexed="81"/>
            <rFont val="Calibri"/>
            <family val="2"/>
            <scheme val="minor"/>
          </rPr>
          <t>0</t>
        </r>
        <r>
          <rPr>
            <sz val="9"/>
            <color indexed="81"/>
            <rFont val="Calibri"/>
            <family val="2"/>
            <scheme val="minor"/>
          </rPr>
          <t xml:space="preserve">
6. By changing cell is </t>
        </r>
        <r>
          <rPr>
            <b/>
            <sz val="9"/>
            <color indexed="81"/>
            <rFont val="Calibri"/>
            <family val="2"/>
            <scheme val="minor"/>
          </rPr>
          <t>T(assumed)</t>
        </r>
        <r>
          <rPr>
            <b/>
            <sz val="9"/>
            <color indexed="81"/>
            <rFont val="Tahoma"/>
            <family val="2"/>
          </rPr>
          <t xml:space="preserve">
</t>
        </r>
        <r>
          <rPr>
            <sz val="9"/>
            <color indexed="81"/>
            <rFont val="Tahoma"/>
            <family val="2"/>
          </rPr>
          <t xml:space="preserve">
</t>
        </r>
      </text>
    </comment>
    <comment ref="D16" authorId="0" shapeId="0" xr:uid="{5623F056-3082-4005-A508-45CB2386CAC6}">
      <text>
        <r>
          <rPr>
            <b/>
            <u/>
            <sz val="9"/>
            <color indexed="81"/>
            <rFont val="Calibri"/>
            <family val="2"/>
            <scheme val="minor"/>
          </rPr>
          <t>Use Goal Seek:</t>
        </r>
        <r>
          <rPr>
            <sz val="9"/>
            <color indexed="81"/>
            <rFont val="Calibri"/>
            <family val="2"/>
            <scheme val="minor"/>
          </rPr>
          <t xml:space="preserve">
1.Click </t>
        </r>
        <r>
          <rPr>
            <b/>
            <sz val="9"/>
            <color indexed="81"/>
            <rFont val="Calibri"/>
            <family val="2"/>
            <scheme val="minor"/>
          </rPr>
          <t>DATA</t>
        </r>
        <r>
          <rPr>
            <sz val="9"/>
            <color indexed="81"/>
            <rFont val="Calibri"/>
            <family val="2"/>
            <scheme val="minor"/>
          </rPr>
          <t xml:space="preserve"> in tab bar
2. Go to </t>
        </r>
        <r>
          <rPr>
            <b/>
            <sz val="9"/>
            <color indexed="81"/>
            <rFont val="Calibri"/>
            <family val="2"/>
            <scheme val="minor"/>
          </rPr>
          <t>What-if Analysis</t>
        </r>
        <r>
          <rPr>
            <sz val="9"/>
            <color indexed="81"/>
            <rFont val="Calibri"/>
            <family val="2"/>
            <scheme val="minor"/>
          </rPr>
          <t xml:space="preserve">
3. </t>
        </r>
        <r>
          <rPr>
            <b/>
            <sz val="9"/>
            <color indexed="81"/>
            <rFont val="Calibri"/>
            <family val="2"/>
            <scheme val="minor"/>
          </rPr>
          <t>Goal Seek</t>
        </r>
        <r>
          <rPr>
            <sz val="9"/>
            <color indexed="81"/>
            <rFont val="Calibri"/>
            <family val="2"/>
            <scheme val="minor"/>
          </rPr>
          <t xml:space="preserve">
4. Set value= </t>
        </r>
        <r>
          <rPr>
            <b/>
            <sz val="9"/>
            <color indexed="81"/>
            <rFont val="Symbol"/>
            <family val="1"/>
            <charset val="2"/>
          </rPr>
          <t>D</t>
        </r>
        <r>
          <rPr>
            <b/>
            <sz val="9"/>
            <color indexed="81"/>
            <rFont val="Calibri"/>
            <family val="2"/>
            <scheme val="minor"/>
          </rPr>
          <t>T</t>
        </r>
        <r>
          <rPr>
            <sz val="9"/>
            <color indexed="81"/>
            <rFont val="Calibri"/>
            <family val="2"/>
            <scheme val="minor"/>
          </rPr>
          <t xml:space="preserve">
5. To value = </t>
        </r>
        <r>
          <rPr>
            <b/>
            <sz val="9"/>
            <color indexed="81"/>
            <rFont val="Calibri"/>
            <family val="2"/>
            <scheme val="minor"/>
          </rPr>
          <t>0</t>
        </r>
        <r>
          <rPr>
            <sz val="9"/>
            <color indexed="81"/>
            <rFont val="Calibri"/>
            <family val="2"/>
            <scheme val="minor"/>
          </rPr>
          <t xml:space="preserve">
6. By changing cell is </t>
        </r>
        <r>
          <rPr>
            <b/>
            <sz val="9"/>
            <color indexed="81"/>
            <rFont val="Calibri"/>
            <family val="2"/>
            <scheme val="minor"/>
          </rPr>
          <t>T(assumed)</t>
        </r>
        <r>
          <rPr>
            <b/>
            <sz val="9"/>
            <color indexed="81"/>
            <rFont val="Tahoma"/>
            <family val="2"/>
          </rPr>
          <t xml:space="preserve">
</t>
        </r>
        <r>
          <rPr>
            <sz val="9"/>
            <color indexed="81"/>
            <rFont val="Tahoma"/>
            <family val="2"/>
          </rPr>
          <t xml:space="preserve">
</t>
        </r>
      </text>
    </comment>
    <comment ref="E16" authorId="0" shapeId="0" xr:uid="{10A1E560-3B9E-4ED6-B8FC-CC18B04843F5}">
      <text>
        <r>
          <rPr>
            <b/>
            <u/>
            <sz val="9"/>
            <color indexed="81"/>
            <rFont val="Calibri"/>
            <family val="2"/>
            <scheme val="minor"/>
          </rPr>
          <t>Use Goal Seek:</t>
        </r>
        <r>
          <rPr>
            <sz val="9"/>
            <color indexed="81"/>
            <rFont val="Calibri"/>
            <family val="2"/>
            <scheme val="minor"/>
          </rPr>
          <t xml:space="preserve">
1.Click </t>
        </r>
        <r>
          <rPr>
            <b/>
            <sz val="9"/>
            <color indexed="81"/>
            <rFont val="Calibri"/>
            <family val="2"/>
            <scheme val="minor"/>
          </rPr>
          <t>DATA</t>
        </r>
        <r>
          <rPr>
            <sz val="9"/>
            <color indexed="81"/>
            <rFont val="Calibri"/>
            <family val="2"/>
            <scheme val="minor"/>
          </rPr>
          <t xml:space="preserve"> in tab bar
2. Go to </t>
        </r>
        <r>
          <rPr>
            <b/>
            <sz val="9"/>
            <color indexed="81"/>
            <rFont val="Calibri"/>
            <family val="2"/>
            <scheme val="minor"/>
          </rPr>
          <t>What-if Analysis</t>
        </r>
        <r>
          <rPr>
            <sz val="9"/>
            <color indexed="81"/>
            <rFont val="Calibri"/>
            <family val="2"/>
            <scheme val="minor"/>
          </rPr>
          <t xml:space="preserve">
3. </t>
        </r>
        <r>
          <rPr>
            <b/>
            <sz val="9"/>
            <color indexed="81"/>
            <rFont val="Calibri"/>
            <family val="2"/>
            <scheme val="minor"/>
          </rPr>
          <t>Goal Seek</t>
        </r>
        <r>
          <rPr>
            <sz val="9"/>
            <color indexed="81"/>
            <rFont val="Calibri"/>
            <family val="2"/>
            <scheme val="minor"/>
          </rPr>
          <t xml:space="preserve">
4. Set value= </t>
        </r>
        <r>
          <rPr>
            <b/>
            <sz val="9"/>
            <color indexed="81"/>
            <rFont val="Symbol"/>
            <family val="1"/>
            <charset val="2"/>
          </rPr>
          <t>D</t>
        </r>
        <r>
          <rPr>
            <b/>
            <sz val="9"/>
            <color indexed="81"/>
            <rFont val="Calibri"/>
            <family val="2"/>
            <scheme val="minor"/>
          </rPr>
          <t>T</t>
        </r>
        <r>
          <rPr>
            <sz val="9"/>
            <color indexed="81"/>
            <rFont val="Calibri"/>
            <family val="2"/>
            <scheme val="minor"/>
          </rPr>
          <t xml:space="preserve">
5. To value = </t>
        </r>
        <r>
          <rPr>
            <b/>
            <sz val="9"/>
            <color indexed="81"/>
            <rFont val="Calibri"/>
            <family val="2"/>
            <scheme val="minor"/>
          </rPr>
          <t>0</t>
        </r>
        <r>
          <rPr>
            <sz val="9"/>
            <color indexed="81"/>
            <rFont val="Calibri"/>
            <family val="2"/>
            <scheme val="minor"/>
          </rPr>
          <t xml:space="preserve">
6. By changing cell is </t>
        </r>
        <r>
          <rPr>
            <b/>
            <sz val="9"/>
            <color indexed="81"/>
            <rFont val="Calibri"/>
            <family val="2"/>
            <scheme val="minor"/>
          </rPr>
          <t>T(assumed)</t>
        </r>
        <r>
          <rPr>
            <b/>
            <sz val="9"/>
            <color indexed="81"/>
            <rFont val="Tahoma"/>
            <family val="2"/>
          </rPr>
          <t xml:space="preserve">
</t>
        </r>
        <r>
          <rPr>
            <sz val="9"/>
            <color indexed="81"/>
            <rFont val="Tahoma"/>
            <family val="2"/>
          </rPr>
          <t xml:space="preserve">
</t>
        </r>
      </text>
    </comment>
    <comment ref="F16" authorId="0" shapeId="0" xr:uid="{A010D700-A3E9-411B-BAE2-5EFE722F9CB5}">
      <text>
        <r>
          <rPr>
            <b/>
            <u/>
            <sz val="9"/>
            <color indexed="81"/>
            <rFont val="Calibri"/>
            <family val="2"/>
            <scheme val="minor"/>
          </rPr>
          <t>Use Goal Seek:</t>
        </r>
        <r>
          <rPr>
            <sz val="9"/>
            <color indexed="81"/>
            <rFont val="Calibri"/>
            <family val="2"/>
            <scheme val="minor"/>
          </rPr>
          <t xml:space="preserve">
1.Click </t>
        </r>
        <r>
          <rPr>
            <b/>
            <sz val="9"/>
            <color indexed="81"/>
            <rFont val="Calibri"/>
            <family val="2"/>
            <scheme val="minor"/>
          </rPr>
          <t>DATA</t>
        </r>
        <r>
          <rPr>
            <sz val="9"/>
            <color indexed="81"/>
            <rFont val="Calibri"/>
            <family val="2"/>
            <scheme val="minor"/>
          </rPr>
          <t xml:space="preserve"> in tab bar
2. Go to </t>
        </r>
        <r>
          <rPr>
            <b/>
            <sz val="9"/>
            <color indexed="81"/>
            <rFont val="Calibri"/>
            <family val="2"/>
            <scheme val="minor"/>
          </rPr>
          <t>What-if Analysis</t>
        </r>
        <r>
          <rPr>
            <sz val="9"/>
            <color indexed="81"/>
            <rFont val="Calibri"/>
            <family val="2"/>
            <scheme val="minor"/>
          </rPr>
          <t xml:space="preserve">
3. </t>
        </r>
        <r>
          <rPr>
            <b/>
            <sz val="9"/>
            <color indexed="81"/>
            <rFont val="Calibri"/>
            <family val="2"/>
            <scheme val="minor"/>
          </rPr>
          <t>Goal Seek</t>
        </r>
        <r>
          <rPr>
            <sz val="9"/>
            <color indexed="81"/>
            <rFont val="Calibri"/>
            <family val="2"/>
            <scheme val="minor"/>
          </rPr>
          <t xml:space="preserve">
4. Set value= </t>
        </r>
        <r>
          <rPr>
            <b/>
            <sz val="9"/>
            <color indexed="81"/>
            <rFont val="Symbol"/>
            <family val="1"/>
            <charset val="2"/>
          </rPr>
          <t>D</t>
        </r>
        <r>
          <rPr>
            <b/>
            <sz val="9"/>
            <color indexed="81"/>
            <rFont val="Calibri"/>
            <family val="2"/>
            <scheme val="minor"/>
          </rPr>
          <t>T</t>
        </r>
        <r>
          <rPr>
            <sz val="9"/>
            <color indexed="81"/>
            <rFont val="Calibri"/>
            <family val="2"/>
            <scheme val="minor"/>
          </rPr>
          <t xml:space="preserve">
5. To value = </t>
        </r>
        <r>
          <rPr>
            <b/>
            <sz val="9"/>
            <color indexed="81"/>
            <rFont val="Calibri"/>
            <family val="2"/>
            <scheme val="minor"/>
          </rPr>
          <t>0</t>
        </r>
        <r>
          <rPr>
            <sz val="9"/>
            <color indexed="81"/>
            <rFont val="Calibri"/>
            <family val="2"/>
            <scheme val="minor"/>
          </rPr>
          <t xml:space="preserve">
6. By changing cell is </t>
        </r>
        <r>
          <rPr>
            <b/>
            <sz val="9"/>
            <color indexed="81"/>
            <rFont val="Calibri"/>
            <family val="2"/>
            <scheme val="minor"/>
          </rPr>
          <t>T(assumed)</t>
        </r>
        <r>
          <rPr>
            <b/>
            <sz val="9"/>
            <color indexed="81"/>
            <rFont val="Tahoma"/>
            <family val="2"/>
          </rPr>
          <t xml:space="preserve">
</t>
        </r>
        <r>
          <rPr>
            <sz val="9"/>
            <color indexed="81"/>
            <rFont val="Tahoma"/>
            <family val="2"/>
          </rPr>
          <t xml:space="preserve">
</t>
        </r>
      </text>
    </comment>
    <comment ref="H16" authorId="0" shapeId="0" xr:uid="{B32CD91E-9698-495E-8429-C093EAEDFAF2}">
      <text>
        <r>
          <rPr>
            <sz val="9"/>
            <color indexed="81"/>
            <rFont val="Calibri"/>
            <family val="2"/>
            <scheme val="minor"/>
          </rPr>
          <t xml:space="preserve">It involves iteration (Trial and Error) until </t>
        </r>
        <r>
          <rPr>
            <b/>
            <sz val="9"/>
            <color indexed="81"/>
            <rFont val="Calibri"/>
            <family val="2"/>
            <scheme val="minor"/>
          </rPr>
          <t>T_assumed = T_final</t>
        </r>
      </text>
    </comment>
    <comment ref="I16" authorId="0" shapeId="0" xr:uid="{C2347D63-FDE1-4F23-9A98-C654F2CF1577}">
      <text>
        <r>
          <rPr>
            <b/>
            <u/>
            <sz val="9"/>
            <color indexed="81"/>
            <rFont val="Calibri"/>
            <family val="2"/>
            <scheme val="minor"/>
          </rPr>
          <t>Use Goal Seek:</t>
        </r>
        <r>
          <rPr>
            <sz val="9"/>
            <color indexed="81"/>
            <rFont val="Calibri"/>
            <family val="2"/>
            <scheme val="minor"/>
          </rPr>
          <t xml:space="preserve">
1.Click </t>
        </r>
        <r>
          <rPr>
            <b/>
            <sz val="9"/>
            <color indexed="81"/>
            <rFont val="Calibri"/>
            <family val="2"/>
            <scheme val="minor"/>
          </rPr>
          <t>DATA</t>
        </r>
        <r>
          <rPr>
            <sz val="9"/>
            <color indexed="81"/>
            <rFont val="Calibri"/>
            <family val="2"/>
            <scheme val="minor"/>
          </rPr>
          <t xml:space="preserve"> in tab bar
2. Go to </t>
        </r>
        <r>
          <rPr>
            <b/>
            <sz val="9"/>
            <color indexed="81"/>
            <rFont val="Calibri"/>
            <family val="2"/>
            <scheme val="minor"/>
          </rPr>
          <t>What-if Analysis</t>
        </r>
        <r>
          <rPr>
            <sz val="9"/>
            <color indexed="81"/>
            <rFont val="Calibri"/>
            <family val="2"/>
            <scheme val="minor"/>
          </rPr>
          <t xml:space="preserve">
3. </t>
        </r>
        <r>
          <rPr>
            <b/>
            <sz val="9"/>
            <color indexed="81"/>
            <rFont val="Calibri"/>
            <family val="2"/>
            <scheme val="minor"/>
          </rPr>
          <t>Goal Seek</t>
        </r>
        <r>
          <rPr>
            <sz val="9"/>
            <color indexed="81"/>
            <rFont val="Calibri"/>
            <family val="2"/>
            <scheme val="minor"/>
          </rPr>
          <t xml:space="preserve">
4. Set value= </t>
        </r>
        <r>
          <rPr>
            <b/>
            <sz val="9"/>
            <color indexed="81"/>
            <rFont val="Symbol"/>
            <family val="1"/>
            <charset val="2"/>
          </rPr>
          <t>D</t>
        </r>
        <r>
          <rPr>
            <b/>
            <sz val="9"/>
            <color indexed="81"/>
            <rFont val="Calibri"/>
            <family val="2"/>
            <scheme val="minor"/>
          </rPr>
          <t>T</t>
        </r>
        <r>
          <rPr>
            <sz val="9"/>
            <color indexed="81"/>
            <rFont val="Calibri"/>
            <family val="2"/>
            <scheme val="minor"/>
          </rPr>
          <t xml:space="preserve">
5. To value = </t>
        </r>
        <r>
          <rPr>
            <b/>
            <sz val="9"/>
            <color indexed="81"/>
            <rFont val="Calibri"/>
            <family val="2"/>
            <scheme val="minor"/>
          </rPr>
          <t>0</t>
        </r>
        <r>
          <rPr>
            <sz val="9"/>
            <color indexed="81"/>
            <rFont val="Calibri"/>
            <family val="2"/>
            <scheme val="minor"/>
          </rPr>
          <t xml:space="preserve">
6. By changing cell is </t>
        </r>
        <r>
          <rPr>
            <b/>
            <sz val="9"/>
            <color indexed="81"/>
            <rFont val="Calibri"/>
            <family val="2"/>
            <scheme val="minor"/>
          </rPr>
          <t>T(assumed)</t>
        </r>
        <r>
          <rPr>
            <b/>
            <sz val="9"/>
            <color indexed="81"/>
            <rFont val="Tahoma"/>
            <family val="2"/>
          </rPr>
          <t xml:space="preserve">
</t>
        </r>
        <r>
          <rPr>
            <sz val="9"/>
            <color indexed="81"/>
            <rFont val="Tahoma"/>
            <family val="2"/>
          </rPr>
          <t xml:space="preserve">
</t>
        </r>
      </text>
    </comment>
    <comment ref="J16" authorId="0" shapeId="0" xr:uid="{62DA012F-01A3-4223-864A-0803D0A9DE9D}">
      <text>
        <r>
          <rPr>
            <b/>
            <u/>
            <sz val="9"/>
            <color indexed="81"/>
            <rFont val="Calibri"/>
            <family val="2"/>
            <scheme val="minor"/>
          </rPr>
          <t>Use Goal Seek:</t>
        </r>
        <r>
          <rPr>
            <sz val="9"/>
            <color indexed="81"/>
            <rFont val="Calibri"/>
            <family val="2"/>
            <scheme val="minor"/>
          </rPr>
          <t xml:space="preserve">
1.Click </t>
        </r>
        <r>
          <rPr>
            <b/>
            <sz val="9"/>
            <color indexed="81"/>
            <rFont val="Calibri"/>
            <family val="2"/>
            <scheme val="minor"/>
          </rPr>
          <t>DATA</t>
        </r>
        <r>
          <rPr>
            <sz val="9"/>
            <color indexed="81"/>
            <rFont val="Calibri"/>
            <family val="2"/>
            <scheme val="minor"/>
          </rPr>
          <t xml:space="preserve"> in tab bar
2. Go to </t>
        </r>
        <r>
          <rPr>
            <b/>
            <sz val="9"/>
            <color indexed="81"/>
            <rFont val="Calibri"/>
            <family val="2"/>
            <scheme val="minor"/>
          </rPr>
          <t>What-if Analysis</t>
        </r>
        <r>
          <rPr>
            <sz val="9"/>
            <color indexed="81"/>
            <rFont val="Calibri"/>
            <family val="2"/>
            <scheme val="minor"/>
          </rPr>
          <t xml:space="preserve">
3. </t>
        </r>
        <r>
          <rPr>
            <b/>
            <sz val="9"/>
            <color indexed="81"/>
            <rFont val="Calibri"/>
            <family val="2"/>
            <scheme val="minor"/>
          </rPr>
          <t>Goal Seek</t>
        </r>
        <r>
          <rPr>
            <sz val="9"/>
            <color indexed="81"/>
            <rFont val="Calibri"/>
            <family val="2"/>
            <scheme val="minor"/>
          </rPr>
          <t xml:space="preserve">
4. Set value= </t>
        </r>
        <r>
          <rPr>
            <b/>
            <sz val="9"/>
            <color indexed="81"/>
            <rFont val="Symbol"/>
            <family val="1"/>
            <charset val="2"/>
          </rPr>
          <t>D</t>
        </r>
        <r>
          <rPr>
            <b/>
            <sz val="9"/>
            <color indexed="81"/>
            <rFont val="Calibri"/>
            <family val="2"/>
            <scheme val="minor"/>
          </rPr>
          <t>T</t>
        </r>
        <r>
          <rPr>
            <sz val="9"/>
            <color indexed="81"/>
            <rFont val="Calibri"/>
            <family val="2"/>
            <scheme val="minor"/>
          </rPr>
          <t xml:space="preserve">
5. To value = </t>
        </r>
        <r>
          <rPr>
            <b/>
            <sz val="9"/>
            <color indexed="81"/>
            <rFont val="Calibri"/>
            <family val="2"/>
            <scheme val="minor"/>
          </rPr>
          <t>0</t>
        </r>
        <r>
          <rPr>
            <sz val="9"/>
            <color indexed="81"/>
            <rFont val="Calibri"/>
            <family val="2"/>
            <scheme val="minor"/>
          </rPr>
          <t xml:space="preserve">
6. By changing cell is </t>
        </r>
        <r>
          <rPr>
            <b/>
            <sz val="9"/>
            <color indexed="81"/>
            <rFont val="Calibri"/>
            <family val="2"/>
            <scheme val="minor"/>
          </rPr>
          <t>T(assumed)</t>
        </r>
        <r>
          <rPr>
            <b/>
            <sz val="9"/>
            <color indexed="81"/>
            <rFont val="Tahoma"/>
            <family val="2"/>
          </rPr>
          <t xml:space="preserve">
</t>
        </r>
        <r>
          <rPr>
            <sz val="9"/>
            <color indexed="81"/>
            <rFont val="Tahoma"/>
            <family val="2"/>
          </rPr>
          <t xml:space="preserve">
</t>
        </r>
      </text>
    </comment>
    <comment ref="K16" authorId="0" shapeId="0" xr:uid="{95DB964E-ED2B-4CA8-8C5F-7D5E93CC1104}">
      <text>
        <r>
          <rPr>
            <b/>
            <u/>
            <sz val="9"/>
            <color indexed="81"/>
            <rFont val="Calibri"/>
            <family val="2"/>
            <scheme val="minor"/>
          </rPr>
          <t>Use Goal Seek:</t>
        </r>
        <r>
          <rPr>
            <sz val="9"/>
            <color indexed="81"/>
            <rFont val="Calibri"/>
            <family val="2"/>
            <scheme val="minor"/>
          </rPr>
          <t xml:space="preserve">
1.Click </t>
        </r>
        <r>
          <rPr>
            <b/>
            <sz val="9"/>
            <color indexed="81"/>
            <rFont val="Calibri"/>
            <family val="2"/>
            <scheme val="minor"/>
          </rPr>
          <t>DATA</t>
        </r>
        <r>
          <rPr>
            <sz val="9"/>
            <color indexed="81"/>
            <rFont val="Calibri"/>
            <family val="2"/>
            <scheme val="minor"/>
          </rPr>
          <t xml:space="preserve"> in tab bar
2. Go to </t>
        </r>
        <r>
          <rPr>
            <b/>
            <sz val="9"/>
            <color indexed="81"/>
            <rFont val="Calibri"/>
            <family val="2"/>
            <scheme val="minor"/>
          </rPr>
          <t>What-if Analysis</t>
        </r>
        <r>
          <rPr>
            <sz val="9"/>
            <color indexed="81"/>
            <rFont val="Calibri"/>
            <family val="2"/>
            <scheme val="minor"/>
          </rPr>
          <t xml:space="preserve">
3. </t>
        </r>
        <r>
          <rPr>
            <b/>
            <sz val="9"/>
            <color indexed="81"/>
            <rFont val="Calibri"/>
            <family val="2"/>
            <scheme val="minor"/>
          </rPr>
          <t>Goal Seek</t>
        </r>
        <r>
          <rPr>
            <sz val="9"/>
            <color indexed="81"/>
            <rFont val="Calibri"/>
            <family val="2"/>
            <scheme val="minor"/>
          </rPr>
          <t xml:space="preserve">
4. Set value= </t>
        </r>
        <r>
          <rPr>
            <b/>
            <sz val="9"/>
            <color indexed="81"/>
            <rFont val="Symbol"/>
            <family val="1"/>
            <charset val="2"/>
          </rPr>
          <t>D</t>
        </r>
        <r>
          <rPr>
            <b/>
            <sz val="9"/>
            <color indexed="81"/>
            <rFont val="Calibri"/>
            <family val="2"/>
            <scheme val="minor"/>
          </rPr>
          <t>T</t>
        </r>
        <r>
          <rPr>
            <sz val="9"/>
            <color indexed="81"/>
            <rFont val="Calibri"/>
            <family val="2"/>
            <scheme val="minor"/>
          </rPr>
          <t xml:space="preserve">
5. To value = </t>
        </r>
        <r>
          <rPr>
            <b/>
            <sz val="9"/>
            <color indexed="81"/>
            <rFont val="Calibri"/>
            <family val="2"/>
            <scheme val="minor"/>
          </rPr>
          <t>0</t>
        </r>
        <r>
          <rPr>
            <sz val="9"/>
            <color indexed="81"/>
            <rFont val="Calibri"/>
            <family val="2"/>
            <scheme val="minor"/>
          </rPr>
          <t xml:space="preserve">
6. By changing cell is </t>
        </r>
        <r>
          <rPr>
            <b/>
            <sz val="9"/>
            <color indexed="81"/>
            <rFont val="Calibri"/>
            <family val="2"/>
            <scheme val="minor"/>
          </rPr>
          <t>T(assumed)</t>
        </r>
        <r>
          <rPr>
            <b/>
            <sz val="9"/>
            <color indexed="81"/>
            <rFont val="Tahoma"/>
            <family val="2"/>
          </rPr>
          <t xml:space="preserve">
</t>
        </r>
        <r>
          <rPr>
            <sz val="9"/>
            <color indexed="81"/>
            <rFont val="Tahoma"/>
            <family val="2"/>
          </rPr>
          <t xml:space="preserve">
</t>
        </r>
      </text>
    </comment>
    <comment ref="L16" authorId="0" shapeId="0" xr:uid="{84343839-CC9A-431A-B95C-BB98AC8A9FDB}">
      <text>
        <r>
          <rPr>
            <b/>
            <u/>
            <sz val="9"/>
            <color indexed="81"/>
            <rFont val="Calibri"/>
            <family val="2"/>
            <scheme val="minor"/>
          </rPr>
          <t>Use Goal Seek:</t>
        </r>
        <r>
          <rPr>
            <sz val="9"/>
            <color indexed="81"/>
            <rFont val="Calibri"/>
            <family val="2"/>
            <scheme val="minor"/>
          </rPr>
          <t xml:space="preserve">
1.Click </t>
        </r>
        <r>
          <rPr>
            <b/>
            <sz val="9"/>
            <color indexed="81"/>
            <rFont val="Calibri"/>
            <family val="2"/>
            <scheme val="minor"/>
          </rPr>
          <t>DATA</t>
        </r>
        <r>
          <rPr>
            <sz val="9"/>
            <color indexed="81"/>
            <rFont val="Calibri"/>
            <family val="2"/>
            <scheme val="minor"/>
          </rPr>
          <t xml:space="preserve"> in tab bar
2. Go to </t>
        </r>
        <r>
          <rPr>
            <b/>
            <sz val="9"/>
            <color indexed="81"/>
            <rFont val="Calibri"/>
            <family val="2"/>
            <scheme val="minor"/>
          </rPr>
          <t>What-if Analysis</t>
        </r>
        <r>
          <rPr>
            <sz val="9"/>
            <color indexed="81"/>
            <rFont val="Calibri"/>
            <family val="2"/>
            <scheme val="minor"/>
          </rPr>
          <t xml:space="preserve">
3. </t>
        </r>
        <r>
          <rPr>
            <b/>
            <sz val="9"/>
            <color indexed="81"/>
            <rFont val="Calibri"/>
            <family val="2"/>
            <scheme val="minor"/>
          </rPr>
          <t>Goal Seek</t>
        </r>
        <r>
          <rPr>
            <sz val="9"/>
            <color indexed="81"/>
            <rFont val="Calibri"/>
            <family val="2"/>
            <scheme val="minor"/>
          </rPr>
          <t xml:space="preserve">
4. Set value= </t>
        </r>
        <r>
          <rPr>
            <b/>
            <sz val="9"/>
            <color indexed="81"/>
            <rFont val="Symbol"/>
            <family val="1"/>
            <charset val="2"/>
          </rPr>
          <t>D</t>
        </r>
        <r>
          <rPr>
            <b/>
            <sz val="9"/>
            <color indexed="81"/>
            <rFont val="Calibri"/>
            <family val="2"/>
            <scheme val="minor"/>
          </rPr>
          <t>T</t>
        </r>
        <r>
          <rPr>
            <sz val="9"/>
            <color indexed="81"/>
            <rFont val="Calibri"/>
            <family val="2"/>
            <scheme val="minor"/>
          </rPr>
          <t xml:space="preserve">
5. To value = </t>
        </r>
        <r>
          <rPr>
            <b/>
            <sz val="9"/>
            <color indexed="81"/>
            <rFont val="Calibri"/>
            <family val="2"/>
            <scheme val="minor"/>
          </rPr>
          <t>0</t>
        </r>
        <r>
          <rPr>
            <sz val="9"/>
            <color indexed="81"/>
            <rFont val="Calibri"/>
            <family val="2"/>
            <scheme val="minor"/>
          </rPr>
          <t xml:space="preserve">
6. By changing cell is </t>
        </r>
        <r>
          <rPr>
            <b/>
            <sz val="9"/>
            <color indexed="81"/>
            <rFont val="Calibri"/>
            <family val="2"/>
            <scheme val="minor"/>
          </rPr>
          <t>T(assumed)</t>
        </r>
        <r>
          <rPr>
            <b/>
            <sz val="9"/>
            <color indexed="81"/>
            <rFont val="Tahoma"/>
            <family val="2"/>
          </rPr>
          <t xml:space="preserve">
</t>
        </r>
        <r>
          <rPr>
            <sz val="9"/>
            <color indexed="81"/>
            <rFont val="Tahoma"/>
            <family val="2"/>
          </rPr>
          <t xml:space="preserve">
</t>
        </r>
      </text>
    </comment>
    <comment ref="B27" authorId="0" shapeId="0" xr:uid="{6ECCC871-D1AF-4612-910D-32B39D12FDC5}">
      <text>
        <r>
          <rPr>
            <b/>
            <sz val="9"/>
            <color indexed="81"/>
            <rFont val="Calibri"/>
            <family val="2"/>
            <scheme val="minor"/>
          </rPr>
          <t xml:space="preserve">T(final) </t>
        </r>
        <r>
          <rPr>
            <sz val="9"/>
            <color indexed="81"/>
            <rFont val="Calibri"/>
            <family val="2"/>
            <scheme val="minor"/>
          </rPr>
          <t xml:space="preserve">must be equal to </t>
        </r>
        <r>
          <rPr>
            <b/>
            <sz val="9"/>
            <color indexed="81"/>
            <rFont val="Calibri"/>
            <family val="2"/>
            <scheme val="minor"/>
          </rPr>
          <t>T(assumed).</t>
        </r>
      </text>
    </comment>
    <comment ref="H27" authorId="0" shapeId="0" xr:uid="{86444BE1-5FBC-4297-A129-1642A90E7D7E}">
      <text>
        <r>
          <rPr>
            <b/>
            <sz val="9"/>
            <color indexed="81"/>
            <rFont val="Calibri"/>
            <family val="2"/>
            <scheme val="minor"/>
          </rPr>
          <t xml:space="preserve">T(final) </t>
        </r>
        <r>
          <rPr>
            <sz val="9"/>
            <color indexed="81"/>
            <rFont val="Calibri"/>
            <family val="2"/>
            <scheme val="minor"/>
          </rPr>
          <t xml:space="preserve">must be equal to </t>
        </r>
        <r>
          <rPr>
            <b/>
            <sz val="9"/>
            <color indexed="81"/>
            <rFont val="Calibri"/>
            <family val="2"/>
            <scheme val="minor"/>
          </rPr>
          <t>T(assumed).</t>
        </r>
      </text>
    </comment>
    <comment ref="D59" authorId="0" shapeId="0" xr:uid="{D4C28EC5-4880-4804-9B60-32F5A1A8C247}">
      <text>
        <r>
          <rPr>
            <sz val="9"/>
            <color indexed="81"/>
            <rFont val="Tahoma"/>
            <family val="2"/>
          </rPr>
          <t>SF = Scale Factor</t>
        </r>
      </text>
    </comment>
    <comment ref="J59" authorId="0" shapeId="0" xr:uid="{2185C258-E422-4188-AEDB-2037A0972B12}">
      <text>
        <r>
          <rPr>
            <sz val="9"/>
            <color indexed="81"/>
            <rFont val="Tahoma"/>
            <family val="2"/>
          </rPr>
          <t>SF = Scale Factor</t>
        </r>
      </text>
    </comment>
    <comment ref="B63" authorId="0" shapeId="0" xr:uid="{EFD4132B-083A-46BA-AAB5-B94510B7896A}">
      <text>
        <r>
          <rPr>
            <sz val="9"/>
            <color indexed="81"/>
            <rFont val="Calibri"/>
            <family val="2"/>
            <scheme val="minor"/>
          </rPr>
          <t>Residual Point</t>
        </r>
      </text>
    </comment>
    <comment ref="H63" authorId="0" shapeId="0" xr:uid="{5BD8E71A-588C-4BE6-B1C8-A23BEC56F5BC}">
      <text>
        <r>
          <rPr>
            <sz val="9"/>
            <color indexed="81"/>
            <rFont val="Calibri"/>
            <family val="2"/>
            <scheme val="minor"/>
          </rPr>
          <t>Residual Point</t>
        </r>
      </text>
    </comment>
    <comment ref="B64" authorId="0" shapeId="0" xr:uid="{AA4C4D69-E008-4419-B1F0-1A05DC2BFBF3}">
      <text>
        <r>
          <rPr>
            <sz val="9"/>
            <color indexed="81"/>
            <rFont val="Calibri"/>
            <family val="2"/>
            <scheme val="minor"/>
          </rPr>
          <t>Maximum Point</t>
        </r>
      </text>
    </comment>
    <comment ref="H64" authorId="0" shapeId="0" xr:uid="{F8D765CC-8488-4B33-B2B2-6A517BB31FC0}">
      <text>
        <r>
          <rPr>
            <sz val="9"/>
            <color indexed="81"/>
            <rFont val="Calibri"/>
            <family val="2"/>
            <scheme val="minor"/>
          </rPr>
          <t>Maximum Point</t>
        </r>
      </text>
    </comment>
    <comment ref="B65" authorId="0" shapeId="0" xr:uid="{26C202AE-618E-4357-8268-C4B056C74067}">
      <text>
        <r>
          <rPr>
            <sz val="9"/>
            <color indexed="81"/>
            <rFont val="Calibri"/>
            <family val="2"/>
            <scheme val="minor"/>
          </rPr>
          <t>Yield Point</t>
        </r>
      </text>
    </comment>
    <comment ref="H65" authorId="0" shapeId="0" xr:uid="{8AD25B28-46A1-4C8F-9958-92A0CF4439D7}">
      <text>
        <r>
          <rPr>
            <sz val="9"/>
            <color indexed="81"/>
            <rFont val="Calibri"/>
            <family val="2"/>
            <scheme val="minor"/>
          </rPr>
          <t>Yield Point</t>
        </r>
      </text>
    </comment>
    <comment ref="B66" authorId="0" shapeId="0" xr:uid="{F4FF3F39-F77B-45E7-9C2A-9FEC23666AEE}">
      <text>
        <r>
          <rPr>
            <sz val="9"/>
            <color indexed="81"/>
            <rFont val="Calibri"/>
            <family val="2"/>
            <scheme val="minor"/>
          </rPr>
          <t>Origin</t>
        </r>
      </text>
    </comment>
    <comment ref="H66" authorId="0" shapeId="0" xr:uid="{2051EB32-5E66-411A-BFC4-451199A99082}">
      <text>
        <r>
          <rPr>
            <sz val="9"/>
            <color indexed="81"/>
            <rFont val="Calibri"/>
            <family val="2"/>
            <scheme val="minor"/>
          </rPr>
          <t>Origin</t>
        </r>
      </text>
    </comment>
    <comment ref="B67" authorId="0" shapeId="0" xr:uid="{64EBC08F-C12F-445A-8B60-724A91141736}">
      <text>
        <r>
          <rPr>
            <sz val="9"/>
            <color indexed="81"/>
            <rFont val="Calibri"/>
            <family val="2"/>
            <scheme val="minor"/>
          </rPr>
          <t>Yield Point</t>
        </r>
      </text>
    </comment>
    <comment ref="H67" authorId="0" shapeId="0" xr:uid="{1E8F6498-508D-4ABA-8188-1E8C05CD3BC1}">
      <text>
        <r>
          <rPr>
            <sz val="9"/>
            <color indexed="81"/>
            <rFont val="Calibri"/>
            <family val="2"/>
            <scheme val="minor"/>
          </rPr>
          <t>Yield Point</t>
        </r>
      </text>
    </comment>
    <comment ref="B68" authorId="0" shapeId="0" xr:uid="{8E7F3CDF-7C7C-4FF3-BA30-169D685059C4}">
      <text>
        <r>
          <rPr>
            <sz val="9"/>
            <color indexed="81"/>
            <rFont val="Calibri"/>
            <family val="2"/>
            <scheme val="minor"/>
          </rPr>
          <t>Maximum Point</t>
        </r>
      </text>
    </comment>
    <comment ref="H68" authorId="0" shapeId="0" xr:uid="{EB27E10E-89C0-47CA-9C60-D29D521F26B6}">
      <text>
        <r>
          <rPr>
            <sz val="9"/>
            <color indexed="81"/>
            <rFont val="Calibri"/>
            <family val="2"/>
            <scheme val="minor"/>
          </rPr>
          <t>Maximum Point</t>
        </r>
      </text>
    </comment>
    <comment ref="B69" authorId="0" shapeId="0" xr:uid="{F7F9DD48-D6C1-48E3-B956-CCB6FB6FFA2C}">
      <text>
        <r>
          <rPr>
            <sz val="9"/>
            <color indexed="81"/>
            <rFont val="Calibri"/>
            <family val="2"/>
            <scheme val="minor"/>
          </rPr>
          <t>Residual Point</t>
        </r>
      </text>
    </comment>
    <comment ref="H69" authorId="0" shapeId="0" xr:uid="{11AA49F2-88E5-4251-8B84-FA518AAAB891}">
      <text>
        <r>
          <rPr>
            <sz val="9"/>
            <color indexed="81"/>
            <rFont val="Calibri"/>
            <family val="2"/>
            <scheme val="minor"/>
          </rPr>
          <t>Residual Point</t>
        </r>
      </text>
    </comment>
  </commentList>
</comments>
</file>

<file path=xl/sharedStrings.xml><?xml version="1.0" encoding="utf-8"?>
<sst xmlns="http://schemas.openxmlformats.org/spreadsheetml/2006/main" count="399" uniqueCount="254">
  <si>
    <t>Beam-Column Joint Shear Stress-Strain and Moment-Rotation Curve Development (Jeon, 2013)</t>
  </si>
  <si>
    <t>DEFINITIONS:</t>
  </si>
  <si>
    <t>This model is for exterior or interior joints with or without transverse reinforcement. This sheet calculates the moment hinge properties required by this model.</t>
  </si>
  <si>
    <r>
      <t>f'</t>
    </r>
    <r>
      <rPr>
        <b/>
        <i/>
        <vertAlign val="subscript"/>
        <sz val="11"/>
        <color theme="1"/>
        <rFont val="Calibri"/>
        <family val="2"/>
        <scheme val="minor"/>
      </rPr>
      <t>c</t>
    </r>
    <r>
      <rPr>
        <b/>
        <i/>
        <sz val="11"/>
        <color theme="1"/>
        <rFont val="Calibri"/>
        <family val="2"/>
        <scheme val="minor"/>
      </rPr>
      <t xml:space="preserve"> (MPa)</t>
    </r>
  </si>
  <si>
    <t>Concrete compressive strength</t>
  </si>
  <si>
    <r>
      <t>h</t>
    </r>
    <r>
      <rPr>
        <b/>
        <i/>
        <vertAlign val="subscript"/>
        <sz val="11"/>
        <color theme="1"/>
        <rFont val="Calibri"/>
        <family val="2"/>
        <scheme val="minor"/>
      </rPr>
      <t>b</t>
    </r>
    <r>
      <rPr>
        <b/>
        <i/>
        <sz val="11"/>
        <color theme="1"/>
        <rFont val="Calibri"/>
        <family val="2"/>
        <scheme val="minor"/>
      </rPr>
      <t xml:space="preserve"> (mm)</t>
    </r>
  </si>
  <si>
    <t>Depth of beam</t>
  </si>
  <si>
    <r>
      <t>b</t>
    </r>
    <r>
      <rPr>
        <b/>
        <i/>
        <vertAlign val="subscript"/>
        <sz val="11"/>
        <color theme="1"/>
        <rFont val="Calibri"/>
        <family val="2"/>
        <scheme val="minor"/>
      </rPr>
      <t>b</t>
    </r>
    <r>
      <rPr>
        <b/>
        <i/>
        <sz val="11"/>
        <color theme="1"/>
        <rFont val="Calibri"/>
        <family val="2"/>
        <scheme val="minor"/>
      </rPr>
      <t xml:space="preserve"> (mm)</t>
    </r>
  </si>
  <si>
    <t>Width of beam</t>
  </si>
  <si>
    <t>Select Joint Type</t>
  </si>
  <si>
    <t>Exterior</t>
  </si>
  <si>
    <t>Straight Embedment</t>
  </si>
  <si>
    <t>Input</t>
  </si>
  <si>
    <r>
      <t>h</t>
    </r>
    <r>
      <rPr>
        <b/>
        <i/>
        <vertAlign val="subscript"/>
        <sz val="11"/>
        <color theme="1"/>
        <rFont val="Calibri"/>
        <family val="2"/>
        <scheme val="minor"/>
      </rPr>
      <t>c</t>
    </r>
    <r>
      <rPr>
        <b/>
        <i/>
        <sz val="11"/>
        <color theme="1"/>
        <rFont val="Calibri"/>
        <family val="2"/>
        <scheme val="minor"/>
      </rPr>
      <t xml:space="preserve"> (mm)</t>
    </r>
  </si>
  <si>
    <t>Depth of column</t>
  </si>
  <si>
    <t>Bottom reinforcement</t>
  </si>
  <si>
    <t>Hooked</t>
  </si>
  <si>
    <t>Continuous</t>
  </si>
  <si>
    <t>Output</t>
  </si>
  <si>
    <r>
      <t>b</t>
    </r>
    <r>
      <rPr>
        <b/>
        <i/>
        <vertAlign val="subscript"/>
        <sz val="11"/>
        <color theme="1"/>
        <rFont val="Calibri"/>
        <family val="2"/>
        <scheme val="minor"/>
      </rPr>
      <t>c</t>
    </r>
    <r>
      <rPr>
        <b/>
        <i/>
        <sz val="11"/>
        <color theme="1"/>
        <rFont val="Calibri"/>
        <family val="2"/>
        <scheme val="minor"/>
      </rPr>
      <t xml:space="preserve"> (mm)</t>
    </r>
  </si>
  <si>
    <t>Width of column</t>
  </si>
  <si>
    <r>
      <t>L</t>
    </r>
    <r>
      <rPr>
        <b/>
        <i/>
        <vertAlign val="subscript"/>
        <sz val="11"/>
        <color theme="1"/>
        <rFont val="Calibri"/>
        <family val="2"/>
        <scheme val="minor"/>
      </rPr>
      <t>c</t>
    </r>
    <r>
      <rPr>
        <b/>
        <i/>
        <sz val="11"/>
        <color theme="1"/>
        <rFont val="Calibri"/>
        <family val="2"/>
        <scheme val="minor"/>
      </rPr>
      <t xml:space="preserve"> (mm)</t>
    </r>
  </si>
  <si>
    <t>Span of column between two points of contraflexure</t>
  </si>
  <si>
    <r>
      <t>L</t>
    </r>
    <r>
      <rPr>
        <b/>
        <i/>
        <vertAlign val="subscript"/>
        <sz val="11"/>
        <color theme="1"/>
        <rFont val="Calibri"/>
        <family val="2"/>
        <scheme val="minor"/>
      </rPr>
      <t>b</t>
    </r>
    <r>
      <rPr>
        <b/>
        <i/>
        <sz val="11"/>
        <color theme="1"/>
        <rFont val="Calibri"/>
        <family val="2"/>
        <scheme val="minor"/>
      </rPr>
      <t xml:space="preserve"> (mm)</t>
    </r>
  </si>
  <si>
    <t>Span of  beam from center of joint to the point of contraflexure</t>
  </si>
  <si>
    <t>Cross-section properties</t>
  </si>
  <si>
    <t>cc (mm)</t>
  </si>
  <si>
    <r>
      <t>h</t>
    </r>
    <r>
      <rPr>
        <i/>
        <vertAlign val="subscript"/>
        <sz val="11"/>
        <color theme="1"/>
        <rFont val="Calibri"/>
        <family val="2"/>
        <scheme val="minor"/>
      </rPr>
      <t>b</t>
    </r>
    <r>
      <rPr>
        <sz val="11"/>
        <color theme="1"/>
        <rFont val="Calibri"/>
        <family val="2"/>
        <scheme val="minor"/>
      </rPr>
      <t xml:space="preserve"> (mm)</t>
    </r>
  </si>
  <si>
    <r>
      <t>b</t>
    </r>
    <r>
      <rPr>
        <i/>
        <vertAlign val="subscript"/>
        <sz val="11"/>
        <color theme="1"/>
        <rFont val="Calibri"/>
        <family val="2"/>
        <scheme val="minor"/>
      </rPr>
      <t>b</t>
    </r>
    <r>
      <rPr>
        <i/>
        <sz val="11"/>
        <color theme="1"/>
        <rFont val="Calibri"/>
        <family val="2"/>
        <scheme val="minor"/>
      </rPr>
      <t xml:space="preserve"> </t>
    </r>
    <r>
      <rPr>
        <sz val="11"/>
        <color theme="1"/>
        <rFont val="Calibri"/>
        <family val="2"/>
        <scheme val="minor"/>
      </rPr>
      <t>(mm)</t>
    </r>
  </si>
  <si>
    <r>
      <t>h</t>
    </r>
    <r>
      <rPr>
        <i/>
        <vertAlign val="subscript"/>
        <sz val="11"/>
        <color theme="1"/>
        <rFont val="Calibri"/>
        <family val="2"/>
        <scheme val="minor"/>
      </rPr>
      <t>c</t>
    </r>
    <r>
      <rPr>
        <i/>
        <sz val="11"/>
        <color theme="1"/>
        <rFont val="Calibri"/>
        <family val="2"/>
        <scheme val="minor"/>
      </rPr>
      <t xml:space="preserve"> </t>
    </r>
    <r>
      <rPr>
        <sz val="11"/>
        <color theme="1"/>
        <rFont val="Calibri"/>
        <family val="2"/>
        <scheme val="minor"/>
      </rPr>
      <t>(mm)</t>
    </r>
  </si>
  <si>
    <r>
      <t>b</t>
    </r>
    <r>
      <rPr>
        <i/>
        <vertAlign val="subscript"/>
        <sz val="11"/>
        <color theme="1"/>
        <rFont val="Calibri"/>
        <family val="2"/>
        <scheme val="minor"/>
      </rPr>
      <t>c</t>
    </r>
    <r>
      <rPr>
        <i/>
        <sz val="11"/>
        <color theme="1"/>
        <rFont val="Calibri"/>
        <family val="2"/>
        <scheme val="minor"/>
      </rPr>
      <t xml:space="preserve"> </t>
    </r>
    <r>
      <rPr>
        <sz val="11"/>
        <color theme="1"/>
        <rFont val="Calibri"/>
        <family val="2"/>
        <scheme val="minor"/>
      </rPr>
      <t>(mm)</t>
    </r>
  </si>
  <si>
    <r>
      <t>L</t>
    </r>
    <r>
      <rPr>
        <i/>
        <vertAlign val="subscript"/>
        <sz val="11"/>
        <color theme="1"/>
        <rFont val="Calibri"/>
        <family val="2"/>
        <scheme val="minor"/>
      </rPr>
      <t>b</t>
    </r>
    <r>
      <rPr>
        <i/>
        <sz val="11"/>
        <color theme="1"/>
        <rFont val="Calibri"/>
        <family val="2"/>
        <scheme val="minor"/>
      </rPr>
      <t xml:space="preserve"> </t>
    </r>
    <r>
      <rPr>
        <sz val="11"/>
        <color theme="1"/>
        <rFont val="Calibri"/>
        <family val="2"/>
        <scheme val="minor"/>
      </rPr>
      <t>(mm)</t>
    </r>
  </si>
  <si>
    <r>
      <t>L</t>
    </r>
    <r>
      <rPr>
        <i/>
        <vertAlign val="subscript"/>
        <sz val="11"/>
        <color theme="1"/>
        <rFont val="Calibri"/>
        <family val="2"/>
        <scheme val="minor"/>
      </rPr>
      <t>c</t>
    </r>
    <r>
      <rPr>
        <sz val="11"/>
        <color theme="1"/>
        <rFont val="Calibri"/>
        <family val="2"/>
        <scheme val="minor"/>
      </rPr>
      <t xml:space="preserve"> (mm)</t>
    </r>
  </si>
  <si>
    <r>
      <t>e</t>
    </r>
    <r>
      <rPr>
        <sz val="11"/>
        <color theme="1"/>
        <rFont val="Calibri"/>
        <family val="2"/>
        <scheme val="minor"/>
      </rPr>
      <t xml:space="preserve"> (mm)</t>
    </r>
  </si>
  <si>
    <r>
      <t>cc</t>
    </r>
    <r>
      <rPr>
        <sz val="11"/>
        <color theme="1"/>
        <rFont val="Calibri"/>
        <family val="2"/>
        <scheme val="minor"/>
      </rPr>
      <t xml:space="preserve"> (mm)</t>
    </r>
  </si>
  <si>
    <t>Transv.Beams</t>
  </si>
  <si>
    <t>Number of transverse beams</t>
  </si>
  <si>
    <t>e (mm)</t>
  </si>
  <si>
    <t>Eccentricity between beam and joint geometric centers</t>
  </si>
  <si>
    <r>
      <t>f</t>
    </r>
    <r>
      <rPr>
        <b/>
        <i/>
        <vertAlign val="subscript"/>
        <sz val="11"/>
        <color theme="1"/>
        <rFont val="Calibri"/>
        <family val="2"/>
        <scheme val="minor"/>
      </rPr>
      <t>yjt</t>
    </r>
    <r>
      <rPr>
        <b/>
        <i/>
        <sz val="11"/>
        <color theme="1"/>
        <rFont val="Calibri"/>
        <family val="2"/>
        <scheme val="minor"/>
      </rPr>
      <t xml:space="preserve"> (MPa)</t>
    </r>
  </si>
  <si>
    <t>Yield strength of joint transverse reinforcement</t>
  </si>
  <si>
    <t>Reinforcement properties</t>
  </si>
  <si>
    <r>
      <rPr>
        <b/>
        <i/>
        <sz val="11"/>
        <color theme="1"/>
        <rFont val="Symbol"/>
        <family val="1"/>
        <charset val="2"/>
      </rPr>
      <t>r</t>
    </r>
    <r>
      <rPr>
        <b/>
        <i/>
        <vertAlign val="subscript"/>
        <sz val="11"/>
        <color theme="1"/>
        <rFont val="Calibri"/>
        <family val="2"/>
        <scheme val="minor"/>
      </rPr>
      <t>jt</t>
    </r>
    <r>
      <rPr>
        <b/>
        <i/>
        <sz val="11"/>
        <color theme="1"/>
        <rFont val="Calibri"/>
        <family val="1"/>
        <charset val="2"/>
        <scheme val="minor"/>
      </rPr>
      <t xml:space="preserve"> </t>
    </r>
  </si>
  <si>
    <t>Joint transverse reinforcement percentage</t>
  </si>
  <si>
    <r>
      <t>f</t>
    </r>
    <r>
      <rPr>
        <i/>
        <vertAlign val="subscript"/>
        <sz val="11"/>
        <color theme="1"/>
        <rFont val="Calibri"/>
        <family val="2"/>
        <scheme val="minor"/>
      </rPr>
      <t>yjt</t>
    </r>
    <r>
      <rPr>
        <i/>
        <sz val="11"/>
        <color theme="1"/>
        <rFont val="Calibri"/>
        <family val="2"/>
        <scheme val="minor"/>
      </rPr>
      <t xml:space="preserve"> </t>
    </r>
    <r>
      <rPr>
        <sz val="11"/>
        <color theme="1"/>
        <rFont val="Calibri"/>
        <family val="2"/>
        <scheme val="minor"/>
      </rPr>
      <t>(MPa)</t>
    </r>
  </si>
  <si>
    <r>
      <rPr>
        <i/>
        <sz val="11"/>
        <color theme="1"/>
        <rFont val="Symbol"/>
        <family val="1"/>
        <charset val="2"/>
      </rPr>
      <t>r</t>
    </r>
    <r>
      <rPr>
        <i/>
        <vertAlign val="subscript"/>
        <sz val="11"/>
        <color theme="1"/>
        <rFont val="Calibri"/>
        <family val="2"/>
        <scheme val="minor"/>
      </rPr>
      <t xml:space="preserve">jt </t>
    </r>
    <r>
      <rPr>
        <i/>
        <sz val="11"/>
        <color theme="1"/>
        <rFont val="Calibri"/>
        <family val="2"/>
        <scheme val="minor"/>
      </rPr>
      <t>(%)</t>
    </r>
  </si>
  <si>
    <r>
      <t>f</t>
    </r>
    <r>
      <rPr>
        <i/>
        <vertAlign val="subscript"/>
        <sz val="11"/>
        <color theme="1"/>
        <rFont val="Calibri"/>
        <family val="2"/>
        <scheme val="minor"/>
      </rPr>
      <t>yb</t>
    </r>
    <r>
      <rPr>
        <i/>
        <sz val="11"/>
        <color theme="1"/>
        <rFont val="Calibri"/>
        <family val="2"/>
        <scheme val="minor"/>
      </rPr>
      <t xml:space="preserve"> </t>
    </r>
    <r>
      <rPr>
        <sz val="11"/>
        <color theme="1"/>
        <rFont val="Calibri"/>
        <family val="2"/>
        <scheme val="minor"/>
      </rPr>
      <t>(MPa)</t>
    </r>
  </si>
  <si>
    <r>
      <rPr>
        <i/>
        <sz val="11"/>
        <color theme="1"/>
        <rFont val="Symbol"/>
        <family val="1"/>
        <charset val="2"/>
      </rPr>
      <t>r</t>
    </r>
    <r>
      <rPr>
        <i/>
        <vertAlign val="subscript"/>
        <sz val="11"/>
        <color theme="1"/>
        <rFont val="Calibri"/>
        <family val="2"/>
        <scheme val="minor"/>
      </rPr>
      <t>b</t>
    </r>
    <r>
      <rPr>
        <sz val="11"/>
        <color theme="1"/>
        <rFont val="Calibri"/>
        <family val="2"/>
        <scheme val="minor"/>
      </rPr>
      <t xml:space="preserve"> (%)</t>
    </r>
  </si>
  <si>
    <r>
      <t>f</t>
    </r>
    <r>
      <rPr>
        <i/>
        <vertAlign val="subscript"/>
        <sz val="11"/>
        <color theme="1"/>
        <rFont val="Calibri"/>
        <family val="2"/>
        <scheme val="minor"/>
      </rPr>
      <t>yc</t>
    </r>
    <r>
      <rPr>
        <i/>
        <sz val="11"/>
        <color theme="1"/>
        <rFont val="Calibri"/>
        <family val="2"/>
        <scheme val="minor"/>
      </rPr>
      <t xml:space="preserve"> </t>
    </r>
    <r>
      <rPr>
        <sz val="11"/>
        <color theme="1"/>
        <rFont val="Calibri"/>
        <family val="2"/>
        <scheme val="minor"/>
      </rPr>
      <t>(MPa)</t>
    </r>
  </si>
  <si>
    <r>
      <rPr>
        <i/>
        <sz val="11"/>
        <color theme="1"/>
        <rFont val="Symbol"/>
        <family val="1"/>
        <charset val="2"/>
      </rPr>
      <t>r</t>
    </r>
    <r>
      <rPr>
        <i/>
        <vertAlign val="subscript"/>
        <sz val="11"/>
        <color theme="1"/>
        <rFont val="Calibri"/>
        <family val="2"/>
        <scheme val="minor"/>
      </rPr>
      <t>c</t>
    </r>
    <r>
      <rPr>
        <sz val="11"/>
        <color theme="1"/>
        <rFont val="Calibri"/>
        <family val="2"/>
        <scheme val="minor"/>
      </rPr>
      <t xml:space="preserve"> (%)</t>
    </r>
  </si>
  <si>
    <r>
      <rPr>
        <i/>
        <sz val="11"/>
        <color theme="1"/>
        <rFont val="Symbol"/>
        <family val="1"/>
        <charset val="2"/>
      </rPr>
      <t>j</t>
    </r>
    <r>
      <rPr>
        <i/>
        <vertAlign val="subscript"/>
        <sz val="11"/>
        <color theme="1"/>
        <rFont val="Calibri"/>
        <family val="2"/>
        <scheme val="minor"/>
      </rPr>
      <t>b</t>
    </r>
    <r>
      <rPr>
        <i/>
        <sz val="11"/>
        <color theme="1"/>
        <rFont val="Calibri"/>
        <family val="1"/>
        <charset val="2"/>
        <scheme val="minor"/>
      </rPr>
      <t xml:space="preserve">  </t>
    </r>
    <r>
      <rPr>
        <sz val="11"/>
        <color theme="1"/>
        <rFont val="Calibri"/>
        <family val="2"/>
        <scheme val="minor"/>
      </rPr>
      <t>(mm)</t>
    </r>
  </si>
  <si>
    <r>
      <t>n</t>
    </r>
    <r>
      <rPr>
        <i/>
        <vertAlign val="subscript"/>
        <sz val="11"/>
        <color theme="1"/>
        <rFont val="Calibri"/>
        <family val="2"/>
        <scheme val="minor"/>
      </rPr>
      <t>b</t>
    </r>
  </si>
  <si>
    <r>
      <t>l</t>
    </r>
    <r>
      <rPr>
        <i/>
        <vertAlign val="subscript"/>
        <sz val="11"/>
        <color theme="1"/>
        <rFont val="Calibri"/>
        <family val="2"/>
        <scheme val="minor"/>
      </rPr>
      <t>s</t>
    </r>
    <r>
      <rPr>
        <i/>
        <sz val="11"/>
        <color theme="1"/>
        <rFont val="Calibri"/>
        <family val="2"/>
        <scheme val="minor"/>
      </rPr>
      <t xml:space="preserve"> </t>
    </r>
    <r>
      <rPr>
        <sz val="11"/>
        <color theme="1"/>
        <rFont val="Calibri"/>
        <family val="2"/>
        <scheme val="minor"/>
      </rPr>
      <t>(mm)</t>
    </r>
  </si>
  <si>
    <r>
      <t>f</t>
    </r>
    <r>
      <rPr>
        <b/>
        <i/>
        <vertAlign val="subscript"/>
        <sz val="11"/>
        <color theme="1"/>
        <rFont val="Calibri"/>
        <family val="2"/>
        <scheme val="minor"/>
      </rPr>
      <t>yb</t>
    </r>
    <r>
      <rPr>
        <b/>
        <i/>
        <sz val="11"/>
        <color theme="1"/>
        <rFont val="Calibri"/>
        <family val="2"/>
        <scheme val="minor"/>
      </rPr>
      <t xml:space="preserve"> (MPa)</t>
    </r>
  </si>
  <si>
    <t>Yield strength of beam longitudinal reinforcement</t>
  </si>
  <si>
    <r>
      <rPr>
        <b/>
        <i/>
        <sz val="11"/>
        <color theme="1"/>
        <rFont val="Symbol"/>
        <family val="1"/>
        <charset val="2"/>
      </rPr>
      <t>r</t>
    </r>
    <r>
      <rPr>
        <b/>
        <i/>
        <vertAlign val="subscript"/>
        <sz val="11"/>
        <color theme="1"/>
        <rFont val="Calibri"/>
        <family val="2"/>
        <scheme val="minor"/>
      </rPr>
      <t>b</t>
    </r>
  </si>
  <si>
    <t>Beam top longitudinal reinforcement percentage</t>
  </si>
  <si>
    <r>
      <t>f</t>
    </r>
    <r>
      <rPr>
        <b/>
        <i/>
        <vertAlign val="subscript"/>
        <sz val="11"/>
        <color theme="1"/>
        <rFont val="Calibri"/>
        <family val="2"/>
        <scheme val="minor"/>
      </rPr>
      <t>yc</t>
    </r>
    <r>
      <rPr>
        <b/>
        <i/>
        <sz val="11"/>
        <color theme="1"/>
        <rFont val="Calibri"/>
        <family val="2"/>
        <scheme val="minor"/>
      </rPr>
      <t xml:space="preserve"> (MPa)</t>
    </r>
  </si>
  <si>
    <t>Yield strength of column longitudinal reinforcement</t>
  </si>
  <si>
    <t>Concrete Property</t>
  </si>
  <si>
    <t>Axial Load</t>
  </si>
  <si>
    <r>
      <rPr>
        <b/>
        <i/>
        <sz val="11"/>
        <color theme="1"/>
        <rFont val="Symbol"/>
        <family val="1"/>
        <charset val="2"/>
      </rPr>
      <t>r</t>
    </r>
    <r>
      <rPr>
        <b/>
        <i/>
        <vertAlign val="subscript"/>
        <sz val="11"/>
        <color theme="1"/>
        <rFont val="Calibri"/>
        <family val="2"/>
        <scheme val="minor"/>
      </rPr>
      <t>c</t>
    </r>
  </si>
  <si>
    <t>Column longitudinal reinforcement percentage</t>
  </si>
  <si>
    <r>
      <t>f'c</t>
    </r>
    <r>
      <rPr>
        <sz val="11"/>
        <color theme="1"/>
        <rFont val="Calibri"/>
        <family val="2"/>
        <scheme val="minor"/>
      </rPr>
      <t xml:space="preserve"> (MPa)</t>
    </r>
  </si>
  <si>
    <r>
      <t>P</t>
    </r>
    <r>
      <rPr>
        <sz val="11"/>
        <color theme="1"/>
        <rFont val="Calibri"/>
        <family val="2"/>
        <scheme val="minor"/>
      </rPr>
      <t xml:space="preserve"> (kN)</t>
    </r>
  </si>
  <si>
    <t>BI</t>
  </si>
  <si>
    <t>Beam reinforcement index</t>
  </si>
  <si>
    <t>JP</t>
  </si>
  <si>
    <t>Joint plane factor</t>
  </si>
  <si>
    <t>TB</t>
  </si>
  <si>
    <t>Confinement factor</t>
  </si>
  <si>
    <t>JI</t>
  </si>
  <si>
    <t>Joint index factor</t>
  </si>
  <si>
    <t>y</t>
  </si>
  <si>
    <t>w</t>
  </si>
  <si>
    <r>
      <t xml:space="preserve">c </t>
    </r>
    <r>
      <rPr>
        <sz val="11"/>
        <color theme="1" tint="4.9989318521683403E-2"/>
        <rFont val="Calibri"/>
        <family val="2"/>
        <scheme val="minor"/>
      </rPr>
      <t>(mm)</t>
    </r>
  </si>
  <si>
    <r>
      <t>Aj</t>
    </r>
    <r>
      <rPr>
        <sz val="11"/>
        <color theme="1" tint="4.9989318521683403E-2"/>
        <rFont val="Calibri"/>
        <family val="2"/>
        <scheme val="minor"/>
      </rPr>
      <t xml:space="preserve"> (mm</t>
    </r>
    <r>
      <rPr>
        <vertAlign val="superscript"/>
        <sz val="11"/>
        <color theme="1" tint="4.9989318521683403E-2"/>
        <rFont val="Calibri"/>
        <family val="2"/>
        <scheme val="minor"/>
      </rPr>
      <t>2</t>
    </r>
    <r>
      <rPr>
        <sz val="11"/>
        <color theme="1" tint="4.9989318521683403E-2"/>
        <rFont val="Calibri"/>
        <family val="2"/>
        <scheme val="minor"/>
      </rPr>
      <t>)</t>
    </r>
  </si>
  <si>
    <r>
      <rPr>
        <b/>
        <i/>
        <sz val="11"/>
        <color theme="1"/>
        <rFont val="Symbol"/>
        <family val="1"/>
        <charset val="2"/>
      </rPr>
      <t>j</t>
    </r>
    <r>
      <rPr>
        <b/>
        <i/>
        <vertAlign val="subscript"/>
        <sz val="11"/>
        <color theme="1"/>
        <rFont val="Calibri"/>
        <family val="2"/>
        <scheme val="minor"/>
      </rPr>
      <t>b</t>
    </r>
    <r>
      <rPr>
        <b/>
        <i/>
        <sz val="11"/>
        <color theme="1"/>
        <rFont val="Calibri"/>
        <family val="1"/>
        <charset val="2"/>
        <scheme val="minor"/>
      </rPr>
      <t xml:space="preserve"> (mm)</t>
    </r>
  </si>
  <si>
    <t>Diameter of beam bottom longitudinal reinforcement</t>
  </si>
  <si>
    <r>
      <t xml:space="preserve">Reinforcement factor, 1 for </t>
    </r>
    <r>
      <rPr>
        <i/>
        <sz val="11"/>
        <color theme="1"/>
        <rFont val="Symbol"/>
        <family val="1"/>
        <charset val="2"/>
      </rPr>
      <t>j</t>
    </r>
    <r>
      <rPr>
        <i/>
        <vertAlign val="subscript"/>
        <sz val="11"/>
        <color theme="1"/>
        <rFont val="Calibri"/>
        <family val="2"/>
        <scheme val="minor"/>
      </rPr>
      <t>b</t>
    </r>
    <r>
      <rPr>
        <i/>
        <sz val="11"/>
        <color theme="1"/>
        <rFont val="Calibri"/>
        <family val="2"/>
        <scheme val="minor"/>
      </rPr>
      <t xml:space="preserve"> &gt;19mm and 1.25 for</t>
    </r>
    <r>
      <rPr>
        <i/>
        <sz val="11"/>
        <color theme="1"/>
        <rFont val="Symbol"/>
        <family val="1"/>
        <charset val="2"/>
      </rPr>
      <t xml:space="preserve"> j</t>
    </r>
    <r>
      <rPr>
        <i/>
        <vertAlign val="subscript"/>
        <sz val="11"/>
        <color theme="1"/>
        <rFont val="Calibri"/>
        <family val="2"/>
        <scheme val="minor"/>
      </rPr>
      <t>b</t>
    </r>
    <r>
      <rPr>
        <i/>
        <sz val="11"/>
        <color theme="1"/>
        <rFont val="Calibri"/>
        <family val="2"/>
        <scheme val="minor"/>
      </rPr>
      <t>&lt;19mm</t>
    </r>
  </si>
  <si>
    <t xml:space="preserve">Transverse beam confinement factor for exterior joint </t>
  </si>
  <si>
    <r>
      <rPr>
        <b/>
        <i/>
        <sz val="11"/>
        <color theme="1" tint="4.9989318521683403E-2"/>
        <rFont val="Symbol"/>
        <family val="1"/>
        <charset val="2"/>
      </rPr>
      <t>n</t>
    </r>
    <r>
      <rPr>
        <b/>
        <i/>
        <vertAlign val="subscript"/>
        <sz val="11"/>
        <color theme="1" tint="4.9989318521683403E-2"/>
        <rFont val="Calibri"/>
        <family val="2"/>
        <scheme val="minor"/>
      </rPr>
      <t>max</t>
    </r>
  </si>
  <si>
    <t>MPa</t>
  </si>
  <si>
    <r>
      <t>M</t>
    </r>
    <r>
      <rPr>
        <b/>
        <i/>
        <vertAlign val="subscript"/>
        <sz val="11"/>
        <color theme="1" tint="4.9989318521683403E-2"/>
        <rFont val="Calibri"/>
        <family val="2"/>
        <scheme val="minor"/>
      </rPr>
      <t>max</t>
    </r>
  </si>
  <si>
    <t>kNm</t>
  </si>
  <si>
    <t>c (mm)</t>
  </si>
  <si>
    <t>Sum of concrete cover and half of beam longitudinal reinforcemenr diameter</t>
  </si>
  <si>
    <r>
      <rPr>
        <b/>
        <i/>
        <sz val="11"/>
        <color theme="1" tint="4.9989318521683403E-2"/>
        <rFont val="Symbol"/>
        <family val="1"/>
        <charset val="2"/>
      </rPr>
      <t>t</t>
    </r>
    <r>
      <rPr>
        <b/>
        <i/>
        <vertAlign val="subscript"/>
        <sz val="11"/>
        <color theme="1" tint="4.9989318521683403E-2"/>
        <rFont val="Calibri"/>
        <family val="2"/>
        <scheme val="minor"/>
      </rPr>
      <t>actual_bond</t>
    </r>
  </si>
  <si>
    <r>
      <t>Aj (mm</t>
    </r>
    <r>
      <rPr>
        <b/>
        <i/>
        <vertAlign val="superscript"/>
        <sz val="11"/>
        <color theme="1"/>
        <rFont val="Calibri"/>
        <family val="2"/>
        <scheme val="minor"/>
      </rPr>
      <t>2</t>
    </r>
    <r>
      <rPr>
        <b/>
        <i/>
        <sz val="11"/>
        <color theme="1"/>
        <rFont val="Calibri"/>
        <family val="2"/>
        <scheme val="minor"/>
      </rPr>
      <t>)</t>
    </r>
  </si>
  <si>
    <t>Area of joint</t>
  </si>
  <si>
    <t>T</t>
  </si>
  <si>
    <t>kN</t>
  </si>
  <si>
    <r>
      <t>n</t>
    </r>
    <r>
      <rPr>
        <b/>
        <i/>
        <vertAlign val="subscript"/>
        <sz val="11"/>
        <color theme="1"/>
        <rFont val="Calibri"/>
        <family val="2"/>
        <scheme val="minor"/>
      </rPr>
      <t>b</t>
    </r>
  </si>
  <si>
    <t>Number of beam longitudinal reinforcement with short embedment</t>
  </si>
  <si>
    <r>
      <rPr>
        <b/>
        <i/>
        <sz val="11"/>
        <color theme="1" tint="4.9989318521683403E-2"/>
        <rFont val="Symbol"/>
        <family val="1"/>
        <charset val="2"/>
      </rPr>
      <t>n</t>
    </r>
    <r>
      <rPr>
        <b/>
        <i/>
        <vertAlign val="subscript"/>
        <sz val="11"/>
        <color theme="1" tint="4.9989318521683403E-2"/>
        <rFont val="Calibri"/>
        <family val="2"/>
        <scheme val="minor"/>
      </rPr>
      <t>bond</t>
    </r>
  </si>
  <si>
    <r>
      <t>M</t>
    </r>
    <r>
      <rPr>
        <b/>
        <i/>
        <vertAlign val="subscript"/>
        <sz val="11"/>
        <color theme="1" tint="4.9989318521683403E-2"/>
        <rFont val="Calibri"/>
        <family val="2"/>
        <scheme val="minor"/>
      </rPr>
      <t>bond</t>
    </r>
  </si>
  <si>
    <r>
      <t>l</t>
    </r>
    <r>
      <rPr>
        <b/>
        <i/>
        <vertAlign val="subscript"/>
        <sz val="11"/>
        <color theme="1"/>
        <rFont val="Calibri"/>
        <family val="2"/>
        <scheme val="minor"/>
      </rPr>
      <t>s</t>
    </r>
    <r>
      <rPr>
        <b/>
        <i/>
        <sz val="11"/>
        <color theme="1"/>
        <rFont val="Calibri"/>
        <family val="2"/>
        <scheme val="minor"/>
      </rPr>
      <t xml:space="preserve"> (mm)</t>
    </r>
  </si>
  <si>
    <t xml:space="preserve">Length of beam reinforcement embedment inside the joint </t>
  </si>
  <si>
    <t>P (kN)</t>
  </si>
  <si>
    <t>Axial load applied to the column</t>
  </si>
  <si>
    <t>Final Output</t>
  </si>
  <si>
    <t>T (kN)</t>
  </si>
  <si>
    <t>Tension force in beam bottom reinforcement</t>
  </si>
  <si>
    <r>
      <rPr>
        <b/>
        <i/>
        <sz val="11"/>
        <color theme="1"/>
        <rFont val="Symbol"/>
        <family val="1"/>
        <charset val="2"/>
      </rPr>
      <t>n</t>
    </r>
    <r>
      <rPr>
        <b/>
        <i/>
        <vertAlign val="subscript"/>
        <sz val="11"/>
        <color theme="1"/>
        <rFont val="Calibri"/>
        <family val="2"/>
        <scheme val="minor"/>
      </rPr>
      <t>max</t>
    </r>
    <r>
      <rPr>
        <b/>
        <i/>
        <sz val="11"/>
        <color theme="1"/>
        <rFont val="Calibri"/>
        <family val="1"/>
        <charset val="2"/>
        <scheme val="minor"/>
      </rPr>
      <t xml:space="preserve"> (MPa)</t>
    </r>
  </si>
  <si>
    <t>Shear strengh capacity of joint</t>
  </si>
  <si>
    <t>Downward Loading</t>
  </si>
  <si>
    <t>Upward Loading</t>
  </si>
  <si>
    <r>
      <rPr>
        <b/>
        <i/>
        <sz val="11"/>
        <color theme="1"/>
        <rFont val="Symbol"/>
        <family val="1"/>
        <charset val="2"/>
      </rPr>
      <t>t</t>
    </r>
    <r>
      <rPr>
        <b/>
        <i/>
        <vertAlign val="subscript"/>
        <sz val="11"/>
        <color theme="1"/>
        <rFont val="Calibri"/>
        <family val="2"/>
        <scheme val="minor"/>
      </rPr>
      <t>actual_bond</t>
    </r>
    <r>
      <rPr>
        <b/>
        <i/>
        <sz val="11"/>
        <color theme="1"/>
        <rFont val="Calibri"/>
        <family val="1"/>
        <charset val="2"/>
        <scheme val="minor"/>
      </rPr>
      <t xml:space="preserve"> (MPa)</t>
    </r>
  </si>
  <si>
    <t>Bond stress capacity</t>
  </si>
  <si>
    <t>Shear Stress-Strain</t>
  </si>
  <si>
    <t>Moment-Rotation</t>
  </si>
  <si>
    <r>
      <rPr>
        <b/>
        <i/>
        <sz val="11"/>
        <color theme="1"/>
        <rFont val="Symbol"/>
        <family val="1"/>
        <charset val="2"/>
      </rPr>
      <t>n</t>
    </r>
    <r>
      <rPr>
        <b/>
        <i/>
        <vertAlign val="subscript"/>
        <sz val="11"/>
        <color theme="1"/>
        <rFont val="Calibri"/>
        <family val="2"/>
        <scheme val="minor"/>
      </rPr>
      <t>bond</t>
    </r>
    <r>
      <rPr>
        <b/>
        <i/>
        <sz val="11"/>
        <color theme="1"/>
        <rFont val="Calibri"/>
        <family val="1"/>
        <charset val="2"/>
        <scheme val="minor"/>
      </rPr>
      <t xml:space="preserve"> (MPa)</t>
    </r>
  </si>
  <si>
    <t>Shear strength due to short embedment of beam bottom reinforcement</t>
  </si>
  <si>
    <t>Points</t>
  </si>
  <si>
    <r>
      <t>n</t>
    </r>
    <r>
      <rPr>
        <b/>
        <sz val="11"/>
        <color theme="1"/>
        <rFont val="Calibri"/>
        <family val="2"/>
        <scheme val="minor"/>
      </rPr>
      <t xml:space="preserve"> (MPa)</t>
    </r>
  </si>
  <si>
    <t>g</t>
  </si>
  <si>
    <r>
      <t xml:space="preserve">M </t>
    </r>
    <r>
      <rPr>
        <b/>
        <sz val="11"/>
        <color theme="1"/>
        <rFont val="Calibri"/>
        <family val="2"/>
        <scheme val="minor"/>
      </rPr>
      <t>(kNm)</t>
    </r>
  </si>
  <si>
    <t>q</t>
  </si>
  <si>
    <r>
      <t>n</t>
    </r>
    <r>
      <rPr>
        <b/>
        <i/>
        <sz val="11"/>
        <color rgb="FFFF0000"/>
        <rFont val="Calibri"/>
        <family val="2"/>
        <scheme val="minor"/>
      </rPr>
      <t xml:space="preserve"> </t>
    </r>
    <r>
      <rPr>
        <b/>
        <sz val="11"/>
        <color rgb="FFFF0000"/>
        <rFont val="Calibri"/>
        <family val="2"/>
        <scheme val="minor"/>
      </rPr>
      <t>(MPa)</t>
    </r>
  </si>
  <si>
    <r>
      <t xml:space="preserve">M </t>
    </r>
    <r>
      <rPr>
        <b/>
        <sz val="11"/>
        <color rgb="FFFF0000"/>
        <rFont val="Calibri"/>
        <family val="2"/>
        <scheme val="minor"/>
      </rPr>
      <t>(kNm)</t>
    </r>
  </si>
  <si>
    <r>
      <t>M</t>
    </r>
    <r>
      <rPr>
        <b/>
        <i/>
        <vertAlign val="subscript"/>
        <sz val="11"/>
        <color theme="1"/>
        <rFont val="Calibri"/>
        <family val="2"/>
        <scheme val="minor"/>
      </rPr>
      <t>max</t>
    </r>
    <r>
      <rPr>
        <b/>
        <i/>
        <sz val="11"/>
        <color theme="1"/>
        <rFont val="Calibri"/>
        <family val="2"/>
        <scheme val="minor"/>
      </rPr>
      <t xml:space="preserve"> (kNm)</t>
    </r>
  </si>
  <si>
    <r>
      <t>Moment capcity equivalent to</t>
    </r>
    <r>
      <rPr>
        <i/>
        <sz val="11"/>
        <color theme="1"/>
        <rFont val="Symbol"/>
        <family val="1"/>
        <charset val="2"/>
      </rPr>
      <t xml:space="preserve"> n</t>
    </r>
    <r>
      <rPr>
        <i/>
        <vertAlign val="subscript"/>
        <sz val="11"/>
        <color theme="1"/>
        <rFont val="Calibri"/>
        <family val="2"/>
        <scheme val="minor"/>
      </rPr>
      <t>max</t>
    </r>
  </si>
  <si>
    <t>Origin</t>
  </si>
  <si>
    <r>
      <t>M</t>
    </r>
    <r>
      <rPr>
        <b/>
        <i/>
        <vertAlign val="subscript"/>
        <sz val="11"/>
        <color theme="1"/>
        <rFont val="Calibri"/>
        <family val="2"/>
        <scheme val="minor"/>
      </rPr>
      <t>bond</t>
    </r>
    <r>
      <rPr>
        <b/>
        <i/>
        <sz val="11"/>
        <color theme="1"/>
        <rFont val="Calibri"/>
        <family val="2"/>
        <scheme val="minor"/>
      </rPr>
      <t xml:space="preserve"> (kNm)</t>
    </r>
  </si>
  <si>
    <r>
      <t>Moment capacity equivalent to</t>
    </r>
    <r>
      <rPr>
        <i/>
        <sz val="11"/>
        <color theme="1"/>
        <rFont val="Symbol"/>
        <family val="1"/>
        <charset val="2"/>
      </rPr>
      <t xml:space="preserve"> n</t>
    </r>
    <r>
      <rPr>
        <i/>
        <vertAlign val="subscript"/>
        <sz val="11"/>
        <color theme="1"/>
        <rFont val="Calibri"/>
        <family val="2"/>
        <scheme val="minor"/>
      </rPr>
      <t>bond</t>
    </r>
  </si>
  <si>
    <t>Cracking</t>
  </si>
  <si>
    <t>Shear strain</t>
  </si>
  <si>
    <t>Yielding</t>
  </si>
  <si>
    <t>Rotation</t>
  </si>
  <si>
    <t>Maximum</t>
  </si>
  <si>
    <t>Residual</t>
  </si>
  <si>
    <t>*NOTES:</t>
  </si>
  <si>
    <t>The Joint Model 1 is applicable to interior/exterior joints with or without transverse reinforcement</t>
  </si>
  <si>
    <t>1. Ductile Joints are those with joint transverse reinforcement ratio is greater than 0.</t>
  </si>
  <si>
    <t>2. Non-Ductile Joints are those with zero transverse reinforcement ratio within the joint</t>
  </si>
  <si>
    <t>Frame Analysis Software Input</t>
  </si>
  <si>
    <t>Shear Spring Properties</t>
  </si>
  <si>
    <t>→</t>
  </si>
  <si>
    <r>
      <t xml:space="preserve">Define Moment Hinge  </t>
    </r>
    <r>
      <rPr>
        <sz val="12"/>
        <color theme="1"/>
        <rFont val="Calibri"/>
        <family val="2"/>
        <scheme val="minor"/>
      </rPr>
      <t>(for rotational spring)</t>
    </r>
  </si>
  <si>
    <t>Positive</t>
  </si>
  <si>
    <t>Negative</t>
  </si>
  <si>
    <t>conversion</t>
  </si>
  <si>
    <t>Use Yield Stress</t>
  </si>
  <si>
    <t>Stress SF</t>
  </si>
  <si>
    <t>Use Yield Moment</t>
  </si>
  <si>
    <t>Moment SF</t>
  </si>
  <si>
    <t>Use Yield Strain</t>
  </si>
  <si>
    <t>Strain SF</t>
  </si>
  <si>
    <t>Use Yield Rotation</t>
  </si>
  <si>
    <t>Rotation SF</t>
  </si>
  <si>
    <t>Point</t>
  </si>
  <si>
    <t>Stress/SF</t>
  </si>
  <si>
    <t>Strain/SF</t>
  </si>
  <si>
    <t>Moment/SF</t>
  </si>
  <si>
    <t>Rotation/SF</t>
  </si>
  <si>
    <t>D-</t>
  </si>
  <si>
    <t>Exterior Joint</t>
  </si>
  <si>
    <t>Interior Joint</t>
  </si>
  <si>
    <t>C-</t>
  </si>
  <si>
    <t>B-</t>
  </si>
  <si>
    <t>A</t>
  </si>
  <si>
    <t>Reference:</t>
  </si>
  <si>
    <t>B</t>
  </si>
  <si>
    <t>Jeon, J.S. (2013), “Aftershock vulnerability assessment of damaged reinforced concrete buildings in California,” Ph.D. Dissertation, Georgia Institute of Technology, Atlanta, 336 pp. &lt;https://www.researchgate.net/publication/269140269&gt;</t>
  </si>
  <si>
    <t>C</t>
  </si>
  <si>
    <t>D</t>
  </si>
  <si>
    <t>Beam-Column Joint Shear Stress-Strain and Moment-Rotation Curve Development (Sharma et al., 2011)</t>
  </si>
  <si>
    <t>This model is for exterior joints without transverse reinforcement. This sheet calculates shear and moment hinge properties required by this model.</t>
  </si>
  <si>
    <t>Joint Type</t>
  </si>
  <si>
    <t>Bottom Reinforcement</t>
  </si>
  <si>
    <t>Constant</t>
  </si>
  <si>
    <t>Input Parameters</t>
  </si>
  <si>
    <r>
      <t>f'</t>
    </r>
    <r>
      <rPr>
        <i/>
        <vertAlign val="subscript"/>
        <sz val="11"/>
        <color theme="1"/>
        <rFont val="Calibri"/>
        <family val="2"/>
        <scheme val="minor"/>
      </rPr>
      <t>c</t>
    </r>
    <r>
      <rPr>
        <i/>
        <sz val="11"/>
        <color theme="1"/>
        <rFont val="Calibri"/>
        <family val="2"/>
        <scheme val="minor"/>
      </rPr>
      <t xml:space="preserve"> </t>
    </r>
    <r>
      <rPr>
        <sz val="11"/>
        <color theme="1"/>
        <rFont val="Calibri"/>
        <family val="2"/>
        <scheme val="minor"/>
      </rPr>
      <t>(MPa)</t>
    </r>
  </si>
  <si>
    <r>
      <t>b</t>
    </r>
    <r>
      <rPr>
        <i/>
        <vertAlign val="subscript"/>
        <sz val="11"/>
        <color theme="1"/>
        <rFont val="Calibri"/>
        <family val="2"/>
        <scheme val="minor"/>
      </rPr>
      <t>b</t>
    </r>
    <r>
      <rPr>
        <sz val="11"/>
        <color theme="1"/>
        <rFont val="Calibri"/>
        <family val="2"/>
        <scheme val="minor"/>
      </rPr>
      <t xml:space="preserve"> (mm)</t>
    </r>
  </si>
  <si>
    <r>
      <t>L</t>
    </r>
    <r>
      <rPr>
        <i/>
        <vertAlign val="subscript"/>
        <sz val="11"/>
        <color theme="1"/>
        <rFont val="Calibri"/>
        <family val="2"/>
        <scheme val="minor"/>
      </rPr>
      <t>c</t>
    </r>
    <r>
      <rPr>
        <i/>
        <sz val="11"/>
        <color theme="1"/>
        <rFont val="Calibri"/>
        <family val="2"/>
        <scheme val="minor"/>
      </rPr>
      <t xml:space="preserve"> </t>
    </r>
    <r>
      <rPr>
        <sz val="11"/>
        <color theme="1"/>
        <rFont val="Calibri"/>
        <family val="2"/>
        <scheme val="minor"/>
      </rPr>
      <t>(mm)</t>
    </r>
  </si>
  <si>
    <r>
      <rPr>
        <i/>
        <sz val="11"/>
        <color theme="1"/>
        <rFont val="Calibri"/>
        <family val="2"/>
        <scheme val="minor"/>
      </rPr>
      <t>P</t>
    </r>
    <r>
      <rPr>
        <sz val="11"/>
        <color theme="1"/>
        <rFont val="Calibri"/>
        <family val="2"/>
        <scheme val="minor"/>
      </rPr>
      <t xml:space="preserve"> (kN)</t>
    </r>
  </si>
  <si>
    <r>
      <rPr>
        <i/>
        <sz val="11"/>
        <color theme="1"/>
        <rFont val="Symbol"/>
        <family val="1"/>
        <charset val="2"/>
      </rPr>
      <t>s</t>
    </r>
    <r>
      <rPr>
        <i/>
        <vertAlign val="subscript"/>
        <sz val="11"/>
        <color theme="1"/>
        <rFont val="Calibri"/>
        <family val="2"/>
        <scheme val="minor"/>
      </rPr>
      <t>a</t>
    </r>
    <r>
      <rPr>
        <sz val="11"/>
        <color theme="1"/>
        <rFont val="Calibri"/>
        <family val="2"/>
        <scheme val="minor"/>
      </rPr>
      <t xml:space="preserve"> (MPa)</t>
    </r>
  </si>
  <si>
    <t>Span of beam from face of column to point of load application</t>
  </si>
  <si>
    <t>Axial load in column</t>
  </si>
  <si>
    <r>
      <rPr>
        <b/>
        <i/>
        <sz val="11"/>
        <color theme="1"/>
        <rFont val="Symbol"/>
        <family val="1"/>
        <charset val="2"/>
      </rPr>
      <t>s</t>
    </r>
    <r>
      <rPr>
        <b/>
        <i/>
        <vertAlign val="subscript"/>
        <sz val="11"/>
        <color theme="1"/>
        <rFont val="Calibri"/>
        <family val="2"/>
        <scheme val="minor"/>
      </rPr>
      <t>a</t>
    </r>
    <r>
      <rPr>
        <b/>
        <i/>
        <sz val="11"/>
        <color theme="1"/>
        <rFont val="Calibri"/>
        <family val="1"/>
        <charset val="2"/>
        <scheme val="minor"/>
      </rPr>
      <t xml:space="preserve"> (MPa)</t>
    </r>
  </si>
  <si>
    <r>
      <t>Axial stress in column (P/(h</t>
    </r>
    <r>
      <rPr>
        <i/>
        <vertAlign val="subscript"/>
        <sz val="11"/>
        <color theme="1"/>
        <rFont val="Calibri"/>
        <family val="2"/>
        <scheme val="minor"/>
      </rPr>
      <t>c</t>
    </r>
    <r>
      <rPr>
        <i/>
        <sz val="11"/>
        <color theme="1"/>
        <rFont val="Calibri"/>
        <family val="2"/>
        <scheme val="minor"/>
      </rPr>
      <t>.b</t>
    </r>
    <r>
      <rPr>
        <i/>
        <vertAlign val="subscript"/>
        <sz val="11"/>
        <color theme="1"/>
        <rFont val="Calibri"/>
        <family val="2"/>
        <scheme val="minor"/>
      </rPr>
      <t>c</t>
    </r>
    <r>
      <rPr>
        <i/>
        <sz val="11"/>
        <color theme="1"/>
        <rFont val="Calibri"/>
        <family val="2"/>
        <scheme val="minor"/>
      </rPr>
      <t>))</t>
    </r>
  </si>
  <si>
    <r>
      <t>p</t>
    </r>
    <r>
      <rPr>
        <i/>
        <vertAlign val="subscript"/>
        <sz val="11"/>
        <color theme="1"/>
        <rFont val="Calibri"/>
        <family val="2"/>
        <scheme val="minor"/>
      </rPr>
      <t xml:space="preserve">t </t>
    </r>
    <r>
      <rPr>
        <sz val="11"/>
        <color theme="1"/>
        <rFont val="Calibri"/>
        <family val="2"/>
        <scheme val="minor"/>
      </rPr>
      <t>coef.</t>
    </r>
  </si>
  <si>
    <r>
      <t>p</t>
    </r>
    <r>
      <rPr>
        <b/>
        <i/>
        <vertAlign val="subscript"/>
        <sz val="11"/>
        <color theme="1"/>
        <rFont val="Calibri"/>
        <family val="2"/>
        <scheme val="minor"/>
      </rPr>
      <t>t</t>
    </r>
    <r>
      <rPr>
        <b/>
        <i/>
        <sz val="11"/>
        <color theme="1"/>
        <rFont val="Calibri"/>
        <family val="2"/>
        <scheme val="minor"/>
      </rPr>
      <t xml:space="preserve"> (MPa)</t>
    </r>
  </si>
  <si>
    <t>Principal tensile stess level</t>
  </si>
  <si>
    <t>Tension force in beam reinforcement</t>
  </si>
  <si>
    <r>
      <t>D</t>
    </r>
    <r>
      <rPr>
        <b/>
        <i/>
        <sz val="11"/>
        <color theme="1"/>
        <rFont val="Calibri"/>
        <family val="2"/>
        <scheme val="minor"/>
      </rPr>
      <t>T (kN)</t>
    </r>
  </si>
  <si>
    <r>
      <t>T</t>
    </r>
    <r>
      <rPr>
        <i/>
        <vertAlign val="subscript"/>
        <sz val="11"/>
        <color theme="1"/>
        <rFont val="Calibri"/>
        <family val="2"/>
        <scheme val="minor"/>
      </rPr>
      <t>(final)</t>
    </r>
    <r>
      <rPr>
        <i/>
        <sz val="11"/>
        <color theme="1"/>
        <rFont val="Calibri"/>
        <family val="2"/>
        <scheme val="minor"/>
      </rPr>
      <t xml:space="preserve"> - T</t>
    </r>
    <r>
      <rPr>
        <i/>
        <vertAlign val="subscript"/>
        <sz val="11"/>
        <color theme="1"/>
        <rFont val="Calibri"/>
        <family val="2"/>
        <scheme val="minor"/>
      </rPr>
      <t>(assumed)</t>
    </r>
  </si>
  <si>
    <t>a</t>
  </si>
  <si>
    <r>
      <t>Joint aspect ratio (h</t>
    </r>
    <r>
      <rPr>
        <i/>
        <vertAlign val="subscript"/>
        <sz val="11"/>
        <color theme="1"/>
        <rFont val="Calibri"/>
        <family val="2"/>
        <scheme val="minor"/>
      </rPr>
      <t>b</t>
    </r>
    <r>
      <rPr>
        <i/>
        <sz val="11"/>
        <color theme="1"/>
        <rFont val="Calibri"/>
        <family val="2"/>
        <scheme val="minor"/>
      </rPr>
      <t>/h</t>
    </r>
    <r>
      <rPr>
        <i/>
        <vertAlign val="subscript"/>
        <sz val="11"/>
        <color theme="1"/>
        <rFont val="Calibri"/>
        <family val="2"/>
        <scheme val="minor"/>
      </rPr>
      <t>c</t>
    </r>
    <r>
      <rPr>
        <i/>
        <sz val="11"/>
        <color theme="1"/>
        <rFont val="Calibri"/>
        <family val="2"/>
        <scheme val="minor"/>
      </rPr>
      <t>)</t>
    </r>
  </si>
  <si>
    <t>Top Reinforcement</t>
  </si>
  <si>
    <r>
      <t>s</t>
    </r>
    <r>
      <rPr>
        <b/>
        <i/>
        <sz val="11"/>
        <color theme="1"/>
        <rFont val="Calibri"/>
        <family val="2"/>
        <scheme val="minor"/>
      </rPr>
      <t xml:space="preserve"> (MPa)</t>
    </r>
  </si>
  <si>
    <t>Vertical joint shear stress</t>
  </si>
  <si>
    <r>
      <rPr>
        <i/>
        <sz val="11"/>
        <color theme="1"/>
        <rFont val="Calibri"/>
        <family val="2"/>
        <scheme val="minor"/>
      </rPr>
      <t>T</t>
    </r>
    <r>
      <rPr>
        <i/>
        <vertAlign val="subscript"/>
        <sz val="11"/>
        <color theme="1"/>
        <rFont val="Calibri"/>
        <family val="2"/>
        <scheme val="minor"/>
      </rPr>
      <t>(assumed)</t>
    </r>
    <r>
      <rPr>
        <sz val="11"/>
        <color theme="1"/>
        <rFont val="Calibri"/>
        <family val="2"/>
        <scheme val="minor"/>
      </rPr>
      <t xml:space="preserve"> (kN)</t>
    </r>
  </si>
  <si>
    <r>
      <rPr>
        <i/>
        <sz val="11"/>
        <color theme="1"/>
        <rFont val="Calibri"/>
        <family val="2"/>
        <scheme val="minor"/>
      </rPr>
      <t>T</t>
    </r>
    <r>
      <rPr>
        <i/>
        <vertAlign val="subscript"/>
        <sz val="11"/>
        <color theme="1"/>
        <rFont val="Calibri"/>
        <family val="2"/>
        <scheme val="minor"/>
      </rPr>
      <t>(assumed)</t>
    </r>
    <r>
      <rPr>
        <i/>
        <sz val="11"/>
        <color theme="1"/>
        <rFont val="Calibri"/>
        <family val="2"/>
        <scheme val="minor"/>
      </rPr>
      <t xml:space="preserve"> (</t>
    </r>
    <r>
      <rPr>
        <sz val="11"/>
        <color theme="1"/>
        <rFont val="Calibri"/>
        <family val="2"/>
        <scheme val="minor"/>
      </rPr>
      <t>kN)</t>
    </r>
  </si>
  <si>
    <r>
      <t>V</t>
    </r>
    <r>
      <rPr>
        <b/>
        <i/>
        <vertAlign val="subscript"/>
        <sz val="11"/>
        <color theme="1"/>
        <rFont val="Calibri"/>
        <family val="2"/>
        <scheme val="minor"/>
      </rPr>
      <t>jv</t>
    </r>
    <r>
      <rPr>
        <b/>
        <i/>
        <sz val="11"/>
        <color theme="1"/>
        <rFont val="Calibri"/>
        <family val="2"/>
        <scheme val="minor"/>
      </rPr>
      <t xml:space="preserve"> (kN)</t>
    </r>
  </si>
  <si>
    <t>Vertical joint shear force</t>
  </si>
  <si>
    <r>
      <t>V</t>
    </r>
    <r>
      <rPr>
        <b/>
        <i/>
        <vertAlign val="subscript"/>
        <sz val="11"/>
        <color theme="1"/>
        <rFont val="Calibri"/>
        <family val="2"/>
        <scheme val="minor"/>
      </rPr>
      <t>jh</t>
    </r>
    <r>
      <rPr>
        <b/>
        <i/>
        <sz val="11"/>
        <color theme="1"/>
        <rFont val="Calibri"/>
        <family val="2"/>
        <scheme val="minor"/>
      </rPr>
      <t xml:space="preserve"> (kN)</t>
    </r>
  </si>
  <si>
    <t>Horizontal joint shear force</t>
  </si>
  <si>
    <t>Outputs:</t>
  </si>
  <si>
    <r>
      <t>V</t>
    </r>
    <r>
      <rPr>
        <b/>
        <i/>
        <vertAlign val="subscript"/>
        <sz val="11"/>
        <color theme="1"/>
        <rFont val="Calibri"/>
        <family val="2"/>
        <scheme val="minor"/>
      </rPr>
      <t>c</t>
    </r>
    <r>
      <rPr>
        <b/>
        <i/>
        <sz val="11"/>
        <color theme="1"/>
        <rFont val="Calibri"/>
        <family val="2"/>
        <scheme val="minor"/>
      </rPr>
      <t xml:space="preserve"> (kN)</t>
    </r>
  </si>
  <si>
    <t>Column shear force</t>
  </si>
  <si>
    <r>
      <t>p</t>
    </r>
    <r>
      <rPr>
        <i/>
        <vertAlign val="subscript"/>
        <sz val="11"/>
        <color theme="1"/>
        <rFont val="Calibri"/>
        <family val="2"/>
        <scheme val="minor"/>
      </rPr>
      <t>t</t>
    </r>
    <r>
      <rPr>
        <i/>
        <sz val="11"/>
        <color theme="1"/>
        <rFont val="Calibri"/>
        <family val="2"/>
        <scheme val="minor"/>
      </rPr>
      <t xml:space="preserve"> </t>
    </r>
    <r>
      <rPr>
        <sz val="11"/>
        <color theme="1"/>
        <rFont val="Calibri"/>
        <family val="2"/>
        <scheme val="minor"/>
      </rPr>
      <t>(MPa)</t>
    </r>
  </si>
  <si>
    <r>
      <t>V</t>
    </r>
    <r>
      <rPr>
        <b/>
        <i/>
        <vertAlign val="subscript"/>
        <sz val="11"/>
        <color theme="1"/>
        <rFont val="Calibri"/>
        <family val="2"/>
        <scheme val="minor"/>
      </rPr>
      <t>b</t>
    </r>
    <r>
      <rPr>
        <b/>
        <i/>
        <sz val="11"/>
        <color theme="1"/>
        <rFont val="Calibri"/>
        <family val="2"/>
        <scheme val="minor"/>
      </rPr>
      <t xml:space="preserve"> (kN)</t>
    </r>
  </si>
  <si>
    <t>Beam shear force</t>
  </si>
  <si>
    <r>
      <t>n</t>
    </r>
    <r>
      <rPr>
        <b/>
        <i/>
        <vertAlign val="subscript"/>
        <sz val="11"/>
        <color theme="1"/>
        <rFont val="Calibri"/>
        <family val="2"/>
        <scheme val="minor"/>
      </rPr>
      <t>max</t>
    </r>
    <r>
      <rPr>
        <b/>
        <i/>
        <sz val="11"/>
        <color theme="1"/>
        <rFont val="Symbol"/>
        <family val="1"/>
        <charset val="2"/>
      </rPr>
      <t xml:space="preserve"> </t>
    </r>
    <r>
      <rPr>
        <b/>
        <i/>
        <sz val="11"/>
        <color theme="1"/>
        <rFont val="Calibri"/>
        <family val="2"/>
        <scheme val="minor"/>
      </rPr>
      <t>(MPa)</t>
    </r>
  </si>
  <si>
    <t>Shear strength capacity</t>
  </si>
  <si>
    <r>
      <t>s</t>
    </r>
    <r>
      <rPr>
        <i/>
        <sz val="11"/>
        <color theme="1"/>
        <rFont val="Calibri"/>
        <family val="2"/>
        <scheme val="minor"/>
      </rPr>
      <t xml:space="preserve"> </t>
    </r>
    <r>
      <rPr>
        <sz val="11"/>
        <color theme="1"/>
        <rFont val="Calibri"/>
        <family val="2"/>
        <scheme val="minor"/>
      </rPr>
      <t>(MPa)</t>
    </r>
  </si>
  <si>
    <t>M (kNm)</t>
  </si>
  <si>
    <t>Moment capacity</t>
  </si>
  <si>
    <r>
      <t>V</t>
    </r>
    <r>
      <rPr>
        <i/>
        <vertAlign val="subscript"/>
        <sz val="11"/>
        <color theme="1"/>
        <rFont val="Calibri"/>
        <family val="2"/>
        <scheme val="minor"/>
      </rPr>
      <t>jv</t>
    </r>
    <r>
      <rPr>
        <sz val="11"/>
        <color theme="1"/>
        <rFont val="Calibri"/>
        <family val="2"/>
        <scheme val="minor"/>
      </rPr>
      <t xml:space="preserve"> (kN)</t>
    </r>
  </si>
  <si>
    <r>
      <t>V</t>
    </r>
    <r>
      <rPr>
        <i/>
        <vertAlign val="subscript"/>
        <sz val="11"/>
        <color theme="1"/>
        <rFont val="Calibri"/>
        <family val="2"/>
        <scheme val="minor"/>
      </rPr>
      <t>jh</t>
    </r>
    <r>
      <rPr>
        <sz val="11"/>
        <color theme="1"/>
        <rFont val="Calibri"/>
        <family val="2"/>
        <scheme val="minor"/>
      </rPr>
      <t xml:space="preserve"> (kN)</t>
    </r>
  </si>
  <si>
    <r>
      <t>V</t>
    </r>
    <r>
      <rPr>
        <i/>
        <vertAlign val="subscript"/>
        <sz val="11"/>
        <color theme="1"/>
        <rFont val="Calibri"/>
        <family val="2"/>
        <scheme val="minor"/>
      </rPr>
      <t>c</t>
    </r>
    <r>
      <rPr>
        <i/>
        <sz val="11"/>
        <color theme="1"/>
        <rFont val="Calibri"/>
        <family val="2"/>
        <scheme val="minor"/>
      </rPr>
      <t xml:space="preserve"> </t>
    </r>
    <r>
      <rPr>
        <sz val="11"/>
        <color theme="1"/>
        <rFont val="Calibri"/>
        <family val="2"/>
        <scheme val="minor"/>
      </rPr>
      <t>(kN)</t>
    </r>
  </si>
  <si>
    <t>NOTES:</t>
  </si>
  <si>
    <r>
      <t>V</t>
    </r>
    <r>
      <rPr>
        <i/>
        <vertAlign val="subscript"/>
        <sz val="11"/>
        <color theme="1"/>
        <rFont val="Calibri"/>
        <family val="2"/>
        <scheme val="minor"/>
      </rPr>
      <t>b</t>
    </r>
    <r>
      <rPr>
        <i/>
        <sz val="11"/>
        <color theme="1"/>
        <rFont val="Calibri"/>
        <family val="2"/>
        <scheme val="minor"/>
      </rPr>
      <t xml:space="preserve"> </t>
    </r>
    <r>
      <rPr>
        <sz val="11"/>
        <color theme="1"/>
        <rFont val="Calibri"/>
        <family val="2"/>
        <scheme val="minor"/>
      </rPr>
      <t>(kN)</t>
    </r>
  </si>
  <si>
    <t>1. Joint Model 2 is only applicable for exteior joints with zero transverse reinforcement inside the joint.</t>
  </si>
  <si>
    <r>
      <t xml:space="preserve">M </t>
    </r>
    <r>
      <rPr>
        <sz val="11"/>
        <color theme="1"/>
        <rFont val="Calibri"/>
        <family val="2"/>
        <scheme val="minor"/>
      </rPr>
      <t>(kNm)</t>
    </r>
  </si>
  <si>
    <r>
      <t>2.</t>
    </r>
    <r>
      <rPr>
        <b/>
        <i/>
        <sz val="11"/>
        <color theme="1"/>
        <rFont val="Calibri"/>
        <family val="2"/>
        <scheme val="minor"/>
      </rPr>
      <t xml:space="preserve"> T</t>
    </r>
    <r>
      <rPr>
        <b/>
        <i/>
        <vertAlign val="subscript"/>
        <sz val="11"/>
        <color theme="1"/>
        <rFont val="Calibri"/>
        <family val="2"/>
        <scheme val="minor"/>
      </rPr>
      <t>(Final)</t>
    </r>
    <r>
      <rPr>
        <b/>
        <i/>
        <sz val="11"/>
        <color theme="1"/>
        <rFont val="Calibri"/>
        <family val="2"/>
        <scheme val="minor"/>
      </rPr>
      <t xml:space="preserve"> </t>
    </r>
    <r>
      <rPr>
        <i/>
        <sz val="11"/>
        <color theme="1"/>
        <rFont val="Calibri"/>
        <family val="2"/>
        <scheme val="minor"/>
      </rPr>
      <t xml:space="preserve">should be equal to </t>
    </r>
    <r>
      <rPr>
        <b/>
        <i/>
        <sz val="11"/>
        <color theme="1"/>
        <rFont val="Calibri"/>
        <family val="2"/>
        <scheme val="minor"/>
      </rPr>
      <t>T</t>
    </r>
    <r>
      <rPr>
        <b/>
        <i/>
        <vertAlign val="subscript"/>
        <sz val="11"/>
        <color theme="1"/>
        <rFont val="Calibri"/>
        <family val="2"/>
        <scheme val="minor"/>
      </rPr>
      <t>(assumed)</t>
    </r>
    <r>
      <rPr>
        <i/>
        <sz val="11"/>
        <color theme="1"/>
        <rFont val="Calibri"/>
        <family val="2"/>
        <scheme val="minor"/>
      </rPr>
      <t>.</t>
    </r>
  </si>
  <si>
    <r>
      <t>T</t>
    </r>
    <r>
      <rPr>
        <b/>
        <i/>
        <vertAlign val="subscript"/>
        <sz val="11"/>
        <color theme="1"/>
        <rFont val="Calibri"/>
        <family val="2"/>
        <scheme val="minor"/>
      </rPr>
      <t>(final)</t>
    </r>
    <r>
      <rPr>
        <b/>
        <i/>
        <sz val="11"/>
        <color theme="1"/>
        <rFont val="Calibri"/>
        <family val="2"/>
        <scheme val="minor"/>
      </rPr>
      <t xml:space="preserve"> (</t>
    </r>
    <r>
      <rPr>
        <b/>
        <sz val="11"/>
        <color theme="1"/>
        <rFont val="Calibri"/>
        <family val="2"/>
        <scheme val="minor"/>
      </rPr>
      <t>kN)</t>
    </r>
  </si>
  <si>
    <r>
      <t>T</t>
    </r>
    <r>
      <rPr>
        <b/>
        <i/>
        <vertAlign val="subscript"/>
        <sz val="11"/>
        <color theme="1"/>
        <rFont val="Calibri"/>
        <family val="2"/>
        <scheme val="minor"/>
      </rPr>
      <t>(final)</t>
    </r>
    <r>
      <rPr>
        <b/>
        <i/>
        <sz val="11"/>
        <color theme="1"/>
        <rFont val="Calibri"/>
        <family val="2"/>
        <scheme val="minor"/>
      </rPr>
      <t xml:space="preserve"> </t>
    </r>
    <r>
      <rPr>
        <b/>
        <sz val="11"/>
        <color theme="1"/>
        <rFont val="Calibri"/>
        <family val="2"/>
        <scheme val="minor"/>
      </rPr>
      <t>(kN)</t>
    </r>
  </si>
  <si>
    <r>
      <t>3. Several iteration (trial and error) is done until T</t>
    </r>
    <r>
      <rPr>
        <i/>
        <vertAlign val="subscript"/>
        <sz val="11"/>
        <color theme="1"/>
        <rFont val="Calibri"/>
        <family val="2"/>
        <scheme val="minor"/>
      </rPr>
      <t xml:space="preserve">(Final) </t>
    </r>
    <r>
      <rPr>
        <i/>
        <sz val="11"/>
        <color theme="1"/>
        <rFont val="Calibri"/>
        <family val="2"/>
        <scheme val="minor"/>
      </rPr>
      <t>equals T</t>
    </r>
    <r>
      <rPr>
        <i/>
        <vertAlign val="subscript"/>
        <sz val="11"/>
        <color theme="1"/>
        <rFont val="Calibri"/>
        <family val="2"/>
        <scheme val="minor"/>
      </rPr>
      <t>(Assume)</t>
    </r>
    <r>
      <rPr>
        <i/>
        <sz val="11"/>
        <color theme="1"/>
        <rFont val="Calibri"/>
        <family val="2"/>
        <scheme val="minor"/>
      </rPr>
      <t>.</t>
    </r>
  </si>
  <si>
    <r>
      <rPr>
        <i/>
        <sz val="11"/>
        <color theme="1" tint="4.9989318521683403E-2"/>
        <rFont val="Symbol"/>
        <family val="1"/>
        <charset val="2"/>
      </rPr>
      <t>D</t>
    </r>
    <r>
      <rPr>
        <i/>
        <sz val="11"/>
        <color theme="1" tint="4.9989318521683403E-2"/>
        <rFont val="Calibri"/>
        <family val="2"/>
        <scheme val="minor"/>
      </rPr>
      <t>T</t>
    </r>
  </si>
  <si>
    <r>
      <t xml:space="preserve">4. </t>
    </r>
    <r>
      <rPr>
        <b/>
        <i/>
        <sz val="11"/>
        <color theme="1"/>
        <rFont val="Calibri"/>
        <family val="2"/>
        <scheme val="minor"/>
      </rPr>
      <t xml:space="preserve">Goal Seek </t>
    </r>
    <r>
      <rPr>
        <i/>
        <sz val="11"/>
        <color theme="1"/>
        <rFont val="Calibri"/>
        <family val="2"/>
        <scheme val="minor"/>
      </rPr>
      <t>is used such that T</t>
    </r>
    <r>
      <rPr>
        <i/>
        <vertAlign val="subscript"/>
        <sz val="11"/>
        <color theme="1"/>
        <rFont val="Calibri"/>
        <family val="2"/>
        <scheme val="minor"/>
      </rPr>
      <t>(assume)</t>
    </r>
    <r>
      <rPr>
        <i/>
        <sz val="11"/>
        <color theme="1"/>
        <rFont val="Calibri"/>
        <family val="2"/>
        <scheme val="minor"/>
      </rPr>
      <t xml:space="preserve"> equals T</t>
    </r>
    <r>
      <rPr>
        <i/>
        <vertAlign val="subscript"/>
        <sz val="11"/>
        <color theme="1"/>
        <rFont val="Calibri"/>
        <family val="2"/>
        <scheme val="minor"/>
      </rPr>
      <t>(final)</t>
    </r>
    <r>
      <rPr>
        <i/>
        <sz val="11"/>
        <color theme="1"/>
        <rFont val="Calibri"/>
        <family val="2"/>
        <scheme val="minor"/>
      </rPr>
      <t>.</t>
    </r>
  </si>
  <si>
    <r>
      <rPr>
        <i/>
        <sz val="11"/>
        <color theme="1"/>
        <rFont val="Symbol"/>
        <family val="1"/>
        <charset val="2"/>
      </rPr>
      <t>n</t>
    </r>
    <r>
      <rPr>
        <i/>
        <vertAlign val="subscript"/>
        <sz val="11"/>
        <color theme="1"/>
        <rFont val="Calibri"/>
        <family val="2"/>
        <scheme val="minor"/>
      </rPr>
      <t>jh</t>
    </r>
    <r>
      <rPr>
        <sz val="11"/>
        <color theme="1"/>
        <rFont val="Calibri"/>
        <family val="2"/>
        <scheme val="minor"/>
      </rPr>
      <t xml:space="preserve"> (MPa)</t>
    </r>
  </si>
  <si>
    <t>5. Steps of Goal Seek</t>
  </si>
  <si>
    <r>
      <rPr>
        <i/>
        <sz val="11"/>
        <color theme="1"/>
        <rFont val="Symbol"/>
        <family val="1"/>
        <charset val="2"/>
      </rPr>
      <t>n</t>
    </r>
    <r>
      <rPr>
        <i/>
        <vertAlign val="subscript"/>
        <sz val="11"/>
        <color theme="1"/>
        <rFont val="Calibri"/>
        <family val="2"/>
        <scheme val="minor"/>
      </rPr>
      <t>max</t>
    </r>
    <r>
      <rPr>
        <i/>
        <sz val="11"/>
        <color theme="1"/>
        <rFont val="Symbol"/>
        <family val="1"/>
        <charset val="2"/>
      </rPr>
      <t xml:space="preserve"> </t>
    </r>
    <r>
      <rPr>
        <sz val="11"/>
        <color theme="1"/>
        <rFont val="Calibri"/>
        <family val="2"/>
        <scheme val="minor"/>
      </rPr>
      <t>(MPa)</t>
    </r>
  </si>
  <si>
    <t>i)</t>
  </si>
  <si>
    <r>
      <t xml:space="preserve">Click </t>
    </r>
    <r>
      <rPr>
        <b/>
        <i/>
        <sz val="11"/>
        <color theme="1"/>
        <rFont val="Calibri"/>
        <family val="2"/>
        <scheme val="minor"/>
      </rPr>
      <t>Data</t>
    </r>
    <r>
      <rPr>
        <i/>
        <sz val="11"/>
        <color theme="1"/>
        <rFont val="Calibri"/>
        <family val="2"/>
        <scheme val="minor"/>
      </rPr>
      <t xml:space="preserve"> in tab bar</t>
    </r>
  </si>
  <si>
    <r>
      <rPr>
        <i/>
        <sz val="11"/>
        <color theme="1"/>
        <rFont val="Calibri"/>
        <family val="2"/>
        <scheme val="minor"/>
      </rPr>
      <t>M</t>
    </r>
    <r>
      <rPr>
        <i/>
        <vertAlign val="subscript"/>
        <sz val="11"/>
        <color theme="1"/>
        <rFont val="Calibri"/>
        <family val="2"/>
        <scheme val="minor"/>
      </rPr>
      <t>max</t>
    </r>
    <r>
      <rPr>
        <sz val="11"/>
        <color theme="1"/>
        <rFont val="Calibri"/>
        <family val="2"/>
        <scheme val="minor"/>
      </rPr>
      <t xml:space="preserve"> (kNm)</t>
    </r>
  </si>
  <si>
    <t xml:space="preserve">ii) </t>
  </si>
  <si>
    <r>
      <t xml:space="preserve">Go to </t>
    </r>
    <r>
      <rPr>
        <b/>
        <i/>
        <sz val="11"/>
        <color theme="1"/>
        <rFont val="Calibri"/>
        <family val="2"/>
        <scheme val="minor"/>
      </rPr>
      <t>What-if Analysis</t>
    </r>
  </si>
  <si>
    <t>iii)</t>
  </si>
  <si>
    <r>
      <t xml:space="preserve">Click </t>
    </r>
    <r>
      <rPr>
        <b/>
        <i/>
        <sz val="11"/>
        <color theme="1"/>
        <rFont val="Calibri"/>
        <family val="2"/>
        <scheme val="minor"/>
      </rPr>
      <t>Goal Seek</t>
    </r>
  </si>
  <si>
    <t>iv)</t>
  </si>
  <si>
    <r>
      <t>Set value =</t>
    </r>
    <r>
      <rPr>
        <b/>
        <i/>
        <sz val="11"/>
        <color theme="1"/>
        <rFont val="Calibri"/>
        <family val="2"/>
        <scheme val="minor"/>
      </rPr>
      <t xml:space="preserve"> </t>
    </r>
    <r>
      <rPr>
        <b/>
        <i/>
        <sz val="11"/>
        <color theme="1"/>
        <rFont val="Symbol"/>
        <family val="1"/>
        <charset val="2"/>
      </rPr>
      <t xml:space="preserve"> D</t>
    </r>
    <r>
      <rPr>
        <b/>
        <i/>
        <sz val="11"/>
        <color theme="1"/>
        <rFont val="Calibri"/>
        <family val="2"/>
        <scheme val="minor"/>
      </rPr>
      <t>T</t>
    </r>
  </si>
  <si>
    <t>v)</t>
  </si>
  <si>
    <r>
      <t>To value = "</t>
    </r>
    <r>
      <rPr>
        <b/>
        <i/>
        <sz val="11"/>
        <color theme="1"/>
        <rFont val="Calibri"/>
        <family val="2"/>
        <scheme val="minor"/>
      </rPr>
      <t>0</t>
    </r>
    <r>
      <rPr>
        <i/>
        <sz val="11"/>
        <color theme="1"/>
        <rFont val="Calibri"/>
        <family val="2"/>
        <scheme val="minor"/>
      </rPr>
      <t>"</t>
    </r>
  </si>
  <si>
    <t>vi)</t>
  </si>
  <si>
    <r>
      <t xml:space="preserve">By changing cell = </t>
    </r>
    <r>
      <rPr>
        <b/>
        <i/>
        <sz val="11"/>
        <color theme="1"/>
        <rFont val="Calibri"/>
        <family val="2"/>
        <scheme val="minor"/>
      </rPr>
      <t>T</t>
    </r>
    <r>
      <rPr>
        <b/>
        <i/>
        <vertAlign val="subscript"/>
        <sz val="11"/>
        <color theme="1"/>
        <rFont val="Calibri"/>
        <family val="2"/>
        <scheme val="minor"/>
      </rPr>
      <t>(assumed)</t>
    </r>
  </si>
  <si>
    <r>
      <rPr>
        <b/>
        <i/>
        <sz val="11"/>
        <color theme="1"/>
        <rFont val="Symbol"/>
        <family val="1"/>
        <charset val="2"/>
      </rPr>
      <t>n</t>
    </r>
    <r>
      <rPr>
        <b/>
        <sz val="11"/>
        <color theme="1"/>
        <rFont val="Calibri"/>
        <family val="2"/>
        <scheme val="minor"/>
      </rPr>
      <t xml:space="preserve"> (MPa)</t>
    </r>
  </si>
  <si>
    <r>
      <rPr>
        <b/>
        <i/>
        <sz val="11"/>
        <color theme="1"/>
        <rFont val="Calibri"/>
        <family val="2"/>
        <scheme val="minor"/>
      </rPr>
      <t>M</t>
    </r>
    <r>
      <rPr>
        <b/>
        <sz val="11"/>
        <color theme="1"/>
        <rFont val="Calibri"/>
        <family val="2"/>
        <scheme val="minor"/>
      </rPr>
      <t xml:space="preserve"> (kNm)</t>
    </r>
  </si>
  <si>
    <r>
      <rPr>
        <b/>
        <i/>
        <sz val="11"/>
        <color rgb="FFFF0000"/>
        <rFont val="Symbol"/>
        <family val="1"/>
        <charset val="2"/>
      </rPr>
      <t>n</t>
    </r>
    <r>
      <rPr>
        <b/>
        <sz val="11"/>
        <color rgb="FFFF0000"/>
        <rFont val="Calibri"/>
        <family val="2"/>
        <scheme val="minor"/>
      </rPr>
      <t xml:space="preserve"> (MPa)</t>
    </r>
  </si>
  <si>
    <r>
      <rPr>
        <b/>
        <i/>
        <sz val="11"/>
        <color rgb="FFFF0000"/>
        <rFont val="Calibri"/>
        <family val="2"/>
        <scheme val="minor"/>
      </rPr>
      <t>M</t>
    </r>
    <r>
      <rPr>
        <b/>
        <sz val="11"/>
        <color rgb="FFFF0000"/>
        <rFont val="Calibri"/>
        <family val="2"/>
        <scheme val="minor"/>
      </rPr>
      <t xml:space="preserve"> (kNm)</t>
    </r>
  </si>
  <si>
    <r>
      <t xml:space="preserve">Sharma, A., Eligehausen, R. and Reddy, G.R. (2011) “A new model to simulate joint shear behavior of poorly detailed beam-column connections in RC structures under seismic load, Part I: Exterior Joints”, </t>
    </r>
    <r>
      <rPr>
        <i/>
        <sz val="11"/>
        <color theme="1"/>
        <rFont val="Calibri"/>
        <family val="2"/>
        <scheme val="minor"/>
      </rPr>
      <t>Engineering</t>
    </r>
    <r>
      <rPr>
        <sz val="11"/>
        <color theme="1"/>
        <rFont val="Calibri"/>
        <family val="2"/>
        <scheme val="minor"/>
      </rPr>
      <t xml:space="preserve"> </t>
    </r>
    <r>
      <rPr>
        <i/>
        <sz val="11"/>
        <color theme="1"/>
        <rFont val="Calibri"/>
        <family val="2"/>
        <scheme val="minor"/>
      </rPr>
      <t>Structures</t>
    </r>
    <r>
      <rPr>
        <sz val="11"/>
        <color theme="1"/>
        <rFont val="Calibri"/>
        <family val="2"/>
        <scheme val="minor"/>
      </rPr>
      <t xml:space="preserve">, 33(3), 1034-1051. </t>
    </r>
  </si>
  <si>
    <r>
      <t>Define Shear Hinge</t>
    </r>
    <r>
      <rPr>
        <sz val="12"/>
        <color theme="1"/>
        <rFont val="Calibri"/>
        <family val="2"/>
        <scheme val="minor"/>
      </rPr>
      <t xml:space="preserve"> (for shear spring)</t>
    </r>
  </si>
  <si>
    <r>
      <t xml:space="preserve">Define Moment Hinge </t>
    </r>
    <r>
      <rPr>
        <sz val="12"/>
        <color theme="1"/>
        <rFont val="Calibri"/>
        <family val="2"/>
        <scheme val="minor"/>
      </rPr>
      <t>(for rotational spring)</t>
    </r>
  </si>
  <si>
    <t xml:space="preserve">https://doi.org/10.1016/j.engstruct.2010.12.026 </t>
  </si>
  <si>
    <t>Use Yield Shear Stress</t>
  </si>
  <si>
    <t>Use Yield Shear Strain</t>
  </si>
  <si>
    <t>Please use the following text for citing this spreadhseet:</t>
  </si>
  <si>
    <t>Suwal, N. and Guner, S. (2023) “Beam-column joint hinge generator for shear and bond slip behaviors,” Excel spreadsheet, Department of Civil and Environmental Engineering, University of Toledo, OH, USA. &lt;https://www.utoledo.edu/engineering/faculty/serhan-guner/docs/7S-JointHingeGenerator.xlsx&gt;</t>
  </si>
  <si>
    <t>This spreadsheet is programmed by Nirmala Suwal as a part of a research project supervised by Dr. Serhan Guner.</t>
  </si>
  <si>
    <t>Copyright © 2023</t>
  </si>
  <si>
    <t>Version 1.0</t>
  </si>
  <si>
    <t>Concrete clear cover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</si>
</sst>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53">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5"/>
      <color theme="1" tint="4.9989318521683403E-2"/>
      <name val="Calibri"/>
      <family val="2"/>
      <scheme val="minor"/>
    </font>
    <font>
      <b/>
      <u/>
      <sz val="17"/>
      <color theme="1"/>
      <name val="Calibri"/>
      <family val="2"/>
      <scheme val="minor"/>
    </font>
    <font>
      <b/>
      <i/>
      <sz val="11"/>
      <color theme="1"/>
      <name val="Calibri"/>
      <family val="2"/>
      <scheme val="minor"/>
    </font>
    <font>
      <b/>
      <i/>
      <vertAlign val="subscript"/>
      <sz val="11"/>
      <color theme="1"/>
      <name val="Calibri"/>
      <family val="2"/>
      <scheme val="minor"/>
    </font>
    <font>
      <i/>
      <sz val="11"/>
      <color theme="1"/>
      <name val="Calibri"/>
      <family val="2"/>
      <scheme val="minor"/>
    </font>
    <font>
      <b/>
      <u/>
      <sz val="17"/>
      <color rgb="FF0070C0"/>
      <name val="Calibri"/>
      <family val="2"/>
      <scheme val="minor"/>
    </font>
    <font>
      <i/>
      <vertAlign val="subscript"/>
      <sz val="11"/>
      <color theme="1"/>
      <name val="Calibri"/>
      <family val="2"/>
      <scheme val="minor"/>
    </font>
    <font>
      <sz val="11"/>
      <color theme="1"/>
      <name val="Calibri"/>
      <family val="1"/>
      <charset val="2"/>
      <scheme val="minor"/>
    </font>
    <font>
      <b/>
      <i/>
      <sz val="11"/>
      <color theme="1"/>
      <name val="Calibri"/>
      <family val="1"/>
      <charset val="2"/>
      <scheme val="minor"/>
    </font>
    <font>
      <b/>
      <i/>
      <sz val="11"/>
      <color theme="1"/>
      <name val="Symbol"/>
      <family val="1"/>
      <charset val="2"/>
    </font>
    <font>
      <i/>
      <sz val="11"/>
      <color theme="1"/>
      <name val="Calibri"/>
      <family val="1"/>
      <charset val="2"/>
      <scheme val="minor"/>
    </font>
    <font>
      <i/>
      <sz val="11"/>
      <color theme="1"/>
      <name val="Symbol"/>
      <family val="1"/>
      <charset val="2"/>
    </font>
    <font>
      <sz val="11"/>
      <color theme="1" tint="4.9989318521683403E-2"/>
      <name val="Calibri"/>
      <family val="2"/>
      <scheme val="minor"/>
    </font>
    <font>
      <b/>
      <i/>
      <vertAlign val="superscript"/>
      <sz val="11"/>
      <color theme="1"/>
      <name val="Calibri"/>
      <family val="2"/>
      <scheme val="minor"/>
    </font>
    <font>
      <b/>
      <sz val="12"/>
      <color theme="1"/>
      <name val="Calibri"/>
      <family val="2"/>
      <scheme val="minor"/>
    </font>
    <font>
      <b/>
      <i/>
      <sz val="11"/>
      <color rgb="FFFF0000"/>
      <name val="Calibri"/>
      <family val="2"/>
      <scheme val="minor"/>
    </font>
    <font>
      <b/>
      <sz val="11"/>
      <color theme="1" tint="4.9989318521683403E-2"/>
      <name val="Calibri"/>
      <family val="2"/>
      <scheme val="minor"/>
    </font>
    <font>
      <b/>
      <i/>
      <sz val="11"/>
      <color rgb="FFFF0000"/>
      <name val="Symbol"/>
      <family val="1"/>
      <charset val="2"/>
    </font>
    <font>
      <b/>
      <sz val="11"/>
      <color rgb="FFFF0000"/>
      <name val="Calibri"/>
      <family val="2"/>
      <scheme val="minor"/>
    </font>
    <font>
      <sz val="11"/>
      <color theme="1"/>
      <name val="Symbol"/>
      <family val="1"/>
      <charset val="2"/>
    </font>
    <font>
      <b/>
      <u/>
      <sz val="11"/>
      <color theme="1"/>
      <name val="Calibri"/>
      <family val="2"/>
      <scheme val="minor"/>
    </font>
    <font>
      <sz val="9"/>
      <color indexed="81"/>
      <name val="Tahoma"/>
      <family val="2"/>
    </font>
    <font>
      <sz val="9"/>
      <color indexed="81"/>
      <name val="Calibri"/>
      <family val="2"/>
      <scheme val="minor"/>
    </font>
    <font>
      <b/>
      <sz val="11"/>
      <color theme="1"/>
      <name val="Calibri"/>
      <family val="1"/>
      <charset val="2"/>
      <scheme val="minor"/>
    </font>
    <font>
      <i/>
      <sz val="11"/>
      <color theme="1" tint="4.9989318521683403E-2"/>
      <name val="Calibri"/>
      <family val="2"/>
      <scheme val="minor"/>
    </font>
    <font>
      <b/>
      <i/>
      <sz val="11"/>
      <color theme="1" tint="4.9989318521683403E-2"/>
      <name val="Calibri"/>
      <family val="2"/>
      <scheme val="minor"/>
    </font>
    <font>
      <b/>
      <sz val="11"/>
      <color theme="1"/>
      <name val="Symbol"/>
      <family val="1"/>
      <charset val="2"/>
    </font>
    <font>
      <b/>
      <sz val="11"/>
      <color rgb="FFFF0000"/>
      <name val="Symbol"/>
      <family val="1"/>
      <charset val="2"/>
    </font>
    <font>
      <sz val="11"/>
      <color theme="0"/>
      <name val="Symbol"/>
      <family val="1"/>
      <charset val="2"/>
    </font>
    <font>
      <b/>
      <sz val="9"/>
      <color indexed="81"/>
      <name val="Calibri"/>
      <family val="2"/>
      <scheme val="minor"/>
    </font>
    <font>
      <b/>
      <u/>
      <sz val="9"/>
      <color indexed="81"/>
      <name val="Calibri"/>
      <family val="2"/>
      <scheme val="minor"/>
    </font>
    <font>
      <b/>
      <sz val="9"/>
      <color indexed="81"/>
      <name val="Symbol"/>
      <family val="1"/>
      <charset val="2"/>
    </font>
    <font>
      <b/>
      <sz val="9"/>
      <color indexed="81"/>
      <name val="Tahoma"/>
      <family val="2"/>
    </font>
    <font>
      <u/>
      <sz val="11"/>
      <color theme="10"/>
      <name val="Calibri"/>
      <family val="2"/>
      <scheme val="minor"/>
    </font>
    <font>
      <i/>
      <sz val="11"/>
      <color theme="1" tint="4.9989318521683403E-2"/>
      <name val="Calibri"/>
      <family val="1"/>
      <charset val="2"/>
      <scheme val="minor"/>
    </font>
    <font>
      <i/>
      <sz val="11"/>
      <color theme="1" tint="4.9989318521683403E-2"/>
      <name val="Symbol"/>
      <family val="1"/>
      <charset val="2"/>
    </font>
    <font>
      <sz val="11"/>
      <color theme="1" tint="4.9989318521683403E-2"/>
      <name val="Arial"/>
      <family val="2"/>
    </font>
    <font>
      <sz val="11"/>
      <color theme="1" tint="4.9989318521683403E-2"/>
      <name val="Calibri"/>
      <family val="2"/>
      <charset val="128"/>
      <scheme val="minor"/>
    </font>
    <font>
      <b/>
      <sz val="12"/>
      <color theme="1" tint="4.9989318521683403E-2"/>
      <name val="Calibri"/>
      <family val="2"/>
      <scheme val="minor"/>
    </font>
    <font>
      <vertAlign val="superscript"/>
      <sz val="11"/>
      <color theme="1" tint="4.9989318521683403E-2"/>
      <name val="Calibri"/>
      <family val="2"/>
      <scheme val="minor"/>
    </font>
    <font>
      <b/>
      <i/>
      <sz val="11"/>
      <color theme="1" tint="4.9989318521683403E-2"/>
      <name val="Calibri"/>
      <family val="1"/>
      <charset val="2"/>
      <scheme val="minor"/>
    </font>
    <font>
      <b/>
      <i/>
      <sz val="11"/>
      <color theme="1" tint="4.9989318521683403E-2"/>
      <name val="Symbol"/>
      <family val="1"/>
      <charset val="2"/>
    </font>
    <font>
      <b/>
      <i/>
      <vertAlign val="subscript"/>
      <sz val="11"/>
      <color theme="1" tint="4.9989318521683403E-2"/>
      <name val="Calibri"/>
      <family val="2"/>
      <scheme val="minor"/>
    </font>
    <font>
      <sz val="12"/>
      <color theme="1" tint="4.9989318521683403E-2"/>
      <name val="Calibri"/>
      <family val="2"/>
      <scheme val="minor"/>
    </font>
    <font>
      <b/>
      <sz val="16"/>
      <color theme="1" tint="4.9989318521683403E-2"/>
      <name val="Calibri"/>
      <family val="2"/>
      <scheme val="minor"/>
    </font>
    <font>
      <sz val="12"/>
      <color theme="1"/>
      <name val="Calibri"/>
      <family val="2"/>
      <scheme val="minor"/>
    </font>
    <font>
      <b/>
      <sz val="12"/>
      <color theme="1"/>
      <name val="Times New Roman"/>
      <family val="1"/>
    </font>
    <font>
      <i/>
      <sz val="10"/>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38" fillId="0" borderId="0" applyNumberFormat="0" applyFill="0" applyBorder="0" applyAlignment="0" applyProtection="0"/>
    <xf numFmtId="9" fontId="1" fillId="0" borderId="0" applyFont="0" applyFill="0" applyBorder="0" applyAlignment="0" applyProtection="0"/>
  </cellStyleXfs>
  <cellXfs count="223">
    <xf numFmtId="0" fontId="0" fillId="0" borderId="0" xfId="0"/>
    <xf numFmtId="0" fontId="0" fillId="2" borderId="0" xfId="0" applyFill="1"/>
    <xf numFmtId="0" fontId="5" fillId="2" borderId="0" xfId="0" applyFont="1" applyFill="1" applyAlignment="1">
      <alignment vertical="center"/>
    </xf>
    <xf numFmtId="0" fontId="3" fillId="2" borderId="0" xfId="0" applyFont="1" applyFill="1"/>
    <xf numFmtId="0" fontId="6" fillId="2" borderId="0" xfId="0" applyFont="1" applyFill="1"/>
    <xf numFmtId="0" fontId="7" fillId="2" borderId="1" xfId="0" applyFont="1" applyFill="1" applyBorder="1"/>
    <xf numFmtId="0" fontId="9" fillId="2" borderId="2" xfId="0" applyFont="1" applyFill="1" applyBorder="1"/>
    <xf numFmtId="0" fontId="0" fillId="2" borderId="2" xfId="0" applyFill="1" applyBorder="1"/>
    <xf numFmtId="0" fontId="0" fillId="2" borderId="3" xfId="0" applyFill="1" applyBorder="1"/>
    <xf numFmtId="0" fontId="7" fillId="2" borderId="4" xfId="0" applyFont="1" applyFill="1" applyBorder="1"/>
    <xf numFmtId="0" fontId="9" fillId="2" borderId="0" xfId="0" applyFont="1" applyFill="1"/>
    <xf numFmtId="0" fontId="0" fillId="2" borderId="5" xfId="0" applyFill="1" applyBorder="1"/>
    <xf numFmtId="0" fontId="3" fillId="2" borderId="0" xfId="0" applyFont="1" applyFill="1" applyAlignment="1">
      <alignment horizontal="right"/>
    </xf>
    <xf numFmtId="0" fontId="4" fillId="2" borderId="0" xfId="0" applyFont="1" applyFill="1"/>
    <xf numFmtId="0" fontId="0" fillId="3" borderId="6" xfId="0" applyFill="1" applyBorder="1"/>
    <xf numFmtId="0" fontId="0" fillId="4" borderId="6" xfId="0" applyFill="1" applyBorder="1"/>
    <xf numFmtId="0" fontId="9" fillId="2" borderId="6" xfId="0" applyFont="1" applyFill="1" applyBorder="1" applyAlignment="1">
      <alignment horizontal="center"/>
    </xf>
    <xf numFmtId="0" fontId="7" fillId="2" borderId="4" xfId="0" applyFont="1" applyFill="1" applyBorder="1" applyAlignment="1">
      <alignment horizontal="left"/>
    </xf>
    <xf numFmtId="0" fontId="0" fillId="3" borderId="6" xfId="0" applyFill="1" applyBorder="1" applyAlignment="1" applyProtection="1">
      <alignment horizontal="center"/>
      <protection locked="0"/>
    </xf>
    <xf numFmtId="0" fontId="12" fillId="2" borderId="0" xfId="0" applyFont="1" applyFill="1"/>
    <xf numFmtId="0" fontId="3" fillId="2" borderId="0" xfId="0" applyFont="1" applyFill="1" applyAlignment="1">
      <alignment horizontal="left"/>
    </xf>
    <xf numFmtId="0" fontId="13" fillId="2" borderId="4" xfId="0" applyFont="1" applyFill="1" applyBorder="1"/>
    <xf numFmtId="0" fontId="15" fillId="2" borderId="6" xfId="0" applyFont="1" applyFill="1" applyBorder="1" applyAlignment="1">
      <alignment horizontal="center"/>
    </xf>
    <xf numFmtId="0" fontId="0" fillId="2" borderId="0" xfId="0" applyFill="1" applyAlignment="1">
      <alignment horizontal="center"/>
    </xf>
    <xf numFmtId="0" fontId="17" fillId="2" borderId="0" xfId="0" applyFont="1" applyFill="1" applyAlignment="1">
      <alignment horizontal="center"/>
    </xf>
    <xf numFmtId="0" fontId="4" fillId="2" borderId="0" xfId="0" applyFont="1" applyFill="1" applyAlignment="1">
      <alignment horizontal="center"/>
    </xf>
    <xf numFmtId="0" fontId="17" fillId="2" borderId="0" xfId="0" applyFont="1" applyFill="1"/>
    <xf numFmtId="0" fontId="16" fillId="2" borderId="6" xfId="0" applyFont="1" applyFill="1" applyBorder="1" applyAlignment="1">
      <alignment horizontal="center"/>
    </xf>
    <xf numFmtId="0" fontId="14" fillId="2" borderId="4" xfId="0" applyFont="1" applyFill="1" applyBorder="1" applyAlignment="1">
      <alignment horizontal="left"/>
    </xf>
    <xf numFmtId="164" fontId="0" fillId="4" borderId="6" xfId="0" applyNumberFormat="1" applyFill="1" applyBorder="1" applyAlignment="1">
      <alignment horizontal="center"/>
    </xf>
    <xf numFmtId="0" fontId="7" fillId="2" borderId="6" xfId="0" applyFont="1" applyFill="1" applyBorder="1" applyAlignment="1">
      <alignment horizontal="center"/>
    </xf>
    <xf numFmtId="0" fontId="7" fillId="2" borderId="0" xfId="0" applyFont="1" applyFill="1" applyAlignment="1">
      <alignment horizontal="center"/>
    </xf>
    <xf numFmtId="164" fontId="0" fillId="2" borderId="0" xfId="0" applyNumberFormat="1" applyFill="1" applyAlignment="1">
      <alignment horizontal="center"/>
    </xf>
    <xf numFmtId="0" fontId="19" fillId="2" borderId="0" xfId="0" applyFont="1" applyFill="1" applyAlignment="1">
      <alignment horizontal="center" vertical="center"/>
    </xf>
    <xf numFmtId="0" fontId="3" fillId="2" borderId="6" xfId="0" applyFont="1" applyFill="1" applyBorder="1" applyAlignment="1">
      <alignment horizontal="center"/>
    </xf>
    <xf numFmtId="0" fontId="14" fillId="2" borderId="6" xfId="0" applyFont="1" applyFill="1" applyBorder="1" applyAlignment="1">
      <alignment horizontal="center"/>
    </xf>
    <xf numFmtId="0" fontId="21" fillId="2" borderId="6" xfId="0" applyFont="1" applyFill="1" applyBorder="1" applyAlignment="1">
      <alignment horizontal="center"/>
    </xf>
    <xf numFmtId="0" fontId="22" fillId="2" borderId="6" xfId="0" applyFont="1" applyFill="1" applyBorder="1" applyAlignment="1">
      <alignment horizontal="center"/>
    </xf>
    <xf numFmtId="164" fontId="24" fillId="4" borderId="6" xfId="0" applyNumberFormat="1" applyFont="1" applyFill="1" applyBorder="1" applyAlignment="1">
      <alignment horizontal="center"/>
    </xf>
    <xf numFmtId="0" fontId="17" fillId="4" borderId="6" xfId="0" applyFont="1" applyFill="1" applyBorder="1" applyAlignment="1">
      <alignment horizontal="center"/>
    </xf>
    <xf numFmtId="0" fontId="0" fillId="4" borderId="6" xfId="0" applyFill="1" applyBorder="1" applyAlignment="1">
      <alignment horizontal="center"/>
    </xf>
    <xf numFmtId="164" fontId="17" fillId="4" borderId="6" xfId="0" applyNumberFormat="1" applyFont="1" applyFill="1" applyBorder="1" applyAlignment="1">
      <alignment horizontal="center"/>
    </xf>
    <xf numFmtId="0" fontId="14" fillId="2" borderId="8" xfId="0" applyFont="1" applyFill="1" applyBorder="1"/>
    <xf numFmtId="0" fontId="9" fillId="2" borderId="7" xfId="0" applyFont="1" applyFill="1" applyBorder="1"/>
    <xf numFmtId="0" fontId="0" fillId="2" borderId="7" xfId="0" applyFill="1" applyBorder="1"/>
    <xf numFmtId="0" fontId="0" fillId="2" borderId="9" xfId="0" applyFill="1" applyBorder="1"/>
    <xf numFmtId="0" fontId="3" fillId="2" borderId="10" xfId="0" applyFont="1" applyFill="1" applyBorder="1"/>
    <xf numFmtId="0" fontId="13" fillId="2" borderId="0" xfId="0" applyFont="1" applyFill="1" applyAlignment="1">
      <alignment horizontal="center"/>
    </xf>
    <xf numFmtId="0" fontId="9" fillId="2" borderId="11" xfId="0" applyFont="1" applyFill="1" applyBorder="1"/>
    <xf numFmtId="0" fontId="9" fillId="2" borderId="12" xfId="0" applyFont="1" applyFill="1" applyBorder="1"/>
    <xf numFmtId="0" fontId="0" fillId="2" borderId="10" xfId="0" applyFill="1" applyBorder="1"/>
    <xf numFmtId="0" fontId="0" fillId="2" borderId="11" xfId="0" applyFill="1" applyBorder="1"/>
    <xf numFmtId="0" fontId="19" fillId="2" borderId="0" xfId="0" applyFont="1" applyFill="1" applyAlignment="1">
      <alignment horizontal="center"/>
    </xf>
    <xf numFmtId="0" fontId="0" fillId="2" borderId="6" xfId="0" applyFill="1" applyBorder="1" applyAlignment="1">
      <alignment horizontal="center"/>
    </xf>
    <xf numFmtId="0" fontId="9" fillId="2" borderId="6" xfId="0" applyFont="1" applyFill="1" applyBorder="1" applyAlignment="1">
      <alignment horizontal="center" vertical="center"/>
    </xf>
    <xf numFmtId="165" fontId="0" fillId="4" borderId="6" xfId="0" applyNumberFormat="1" applyFill="1" applyBorder="1" applyAlignment="1">
      <alignment horizontal="center"/>
    </xf>
    <xf numFmtId="0" fontId="15" fillId="2" borderId="0" xfId="0" applyFont="1" applyFill="1" applyAlignment="1">
      <alignment horizontal="center"/>
    </xf>
    <xf numFmtId="0" fontId="0" fillId="2" borderId="12" xfId="0" applyFill="1" applyBorder="1"/>
    <xf numFmtId="0" fontId="21" fillId="2" borderId="6" xfId="0" applyFont="1" applyFill="1" applyBorder="1" applyAlignment="1">
      <alignment horizontal="center" vertical="center"/>
    </xf>
    <xf numFmtId="0" fontId="25" fillId="2" borderId="0" xfId="0" applyFont="1" applyFill="1"/>
    <xf numFmtId="0" fontId="0" fillId="2" borderId="0" xfId="0" applyFill="1" applyAlignment="1">
      <alignment vertical="center" wrapText="1"/>
    </xf>
    <xf numFmtId="0" fontId="23" fillId="2" borderId="6" xfId="0" applyFont="1" applyFill="1" applyBorder="1" applyAlignment="1">
      <alignment horizontal="center" vertical="center"/>
    </xf>
    <xf numFmtId="0" fontId="19" fillId="2" borderId="0" xfId="0" applyFont="1" applyFill="1"/>
    <xf numFmtId="0" fontId="0" fillId="5" borderId="6" xfId="0" applyFill="1" applyBorder="1"/>
    <xf numFmtId="0" fontId="0" fillId="6" borderId="6" xfId="0" applyFill="1" applyBorder="1"/>
    <xf numFmtId="0" fontId="0" fillId="7" borderId="6" xfId="0" applyFill="1" applyBorder="1"/>
    <xf numFmtId="0" fontId="17" fillId="6" borderId="6" xfId="0" applyFont="1" applyFill="1" applyBorder="1" applyAlignment="1">
      <alignment horizontal="center"/>
    </xf>
    <xf numFmtId="164" fontId="0" fillId="7" borderId="6" xfId="0" applyNumberFormat="1" applyFill="1" applyBorder="1" applyAlignment="1">
      <alignment horizontal="center"/>
    </xf>
    <xf numFmtId="164" fontId="3" fillId="7" borderId="6" xfId="0" applyNumberFormat="1" applyFont="1" applyFill="1" applyBorder="1" applyAlignment="1">
      <alignment horizontal="center"/>
    </xf>
    <xf numFmtId="164" fontId="17" fillId="7" borderId="6" xfId="0" applyNumberFormat="1" applyFont="1" applyFill="1" applyBorder="1" applyAlignment="1">
      <alignment horizontal="center"/>
    </xf>
    <xf numFmtId="0" fontId="3" fillId="2" borderId="6" xfId="0" applyFont="1" applyFill="1" applyBorder="1" applyAlignment="1">
      <alignment horizontal="center" vertical="center"/>
    </xf>
    <xf numFmtId="0" fontId="3" fillId="2" borderId="15" xfId="0" applyFont="1" applyFill="1" applyBorder="1" applyAlignment="1">
      <alignment horizontal="center" vertical="center"/>
    </xf>
    <xf numFmtId="0" fontId="14" fillId="2" borderId="6" xfId="0" applyFont="1" applyFill="1" applyBorder="1" applyAlignment="1">
      <alignment horizontal="center" vertical="center"/>
    </xf>
    <xf numFmtId="0" fontId="32" fillId="2" borderId="6" xfId="0" applyFont="1" applyFill="1" applyBorder="1" applyAlignment="1">
      <alignment horizontal="center" vertical="center"/>
    </xf>
    <xf numFmtId="0" fontId="22" fillId="2" borderId="16" xfId="0" applyFont="1" applyFill="1" applyBorder="1" applyAlignment="1">
      <alignment horizontal="center" vertical="center"/>
    </xf>
    <xf numFmtId="0" fontId="23" fillId="2" borderId="15" xfId="0" applyFont="1" applyFill="1" applyBorder="1" applyAlignment="1">
      <alignment horizontal="center" vertical="center"/>
    </xf>
    <xf numFmtId="0" fontId="22" fillId="2" borderId="6" xfId="0" applyFont="1" applyFill="1" applyBorder="1" applyAlignment="1">
      <alignment horizontal="center" vertical="center"/>
    </xf>
    <xf numFmtId="0" fontId="17" fillId="7" borderId="6" xfId="0" applyFont="1" applyFill="1" applyBorder="1" applyAlignment="1">
      <alignment horizontal="center" vertical="center"/>
    </xf>
    <xf numFmtId="0" fontId="17" fillId="7" borderId="16" xfId="0" applyFont="1" applyFill="1" applyBorder="1" applyAlignment="1">
      <alignment horizontal="center" vertical="center"/>
    </xf>
    <xf numFmtId="164" fontId="0" fillId="7" borderId="15" xfId="0" applyNumberFormat="1" applyFill="1" applyBorder="1" applyAlignment="1">
      <alignment horizontal="center" vertical="center"/>
    </xf>
    <xf numFmtId="164" fontId="17" fillId="7" borderId="15" xfId="0" applyNumberFormat="1" applyFont="1" applyFill="1" applyBorder="1" applyAlignment="1">
      <alignment horizontal="center" vertical="center"/>
    </xf>
    <xf numFmtId="0" fontId="0" fillId="7" borderId="6" xfId="0" applyFill="1" applyBorder="1" applyAlignment="1">
      <alignment horizontal="center" vertical="center"/>
    </xf>
    <xf numFmtId="2" fontId="0" fillId="7" borderId="6" xfId="0" applyNumberFormat="1" applyFill="1" applyBorder="1" applyAlignment="1">
      <alignment horizontal="center" vertical="center"/>
    </xf>
    <xf numFmtId="164" fontId="0" fillId="7" borderId="6" xfId="0" applyNumberFormat="1" applyFill="1" applyBorder="1" applyAlignment="1">
      <alignment horizontal="center" vertical="center"/>
    </xf>
    <xf numFmtId="165" fontId="0" fillId="7" borderId="6" xfId="0" applyNumberFormat="1" applyFill="1" applyBorder="1" applyAlignment="1">
      <alignment horizontal="center" vertical="center"/>
    </xf>
    <xf numFmtId="0" fontId="21" fillId="8" borderId="6" xfId="0" applyFont="1" applyFill="1" applyBorder="1" applyAlignment="1">
      <alignment horizontal="center" vertical="center"/>
    </xf>
    <xf numFmtId="0" fontId="23" fillId="8" borderId="6" xfId="0" applyFont="1" applyFill="1" applyBorder="1" applyAlignment="1">
      <alignment horizontal="center" vertical="center"/>
    </xf>
    <xf numFmtId="0" fontId="0" fillId="2" borderId="6" xfId="0" applyFill="1" applyBorder="1" applyAlignment="1">
      <alignment horizontal="center" vertical="center"/>
    </xf>
    <xf numFmtId="0" fontId="15" fillId="2" borderId="6" xfId="0" applyFont="1" applyFill="1" applyBorder="1" applyAlignment="1">
      <alignment horizontal="center" vertical="center"/>
    </xf>
    <xf numFmtId="0" fontId="39" fillId="2" borderId="6" xfId="0" applyFont="1" applyFill="1" applyBorder="1" applyAlignment="1">
      <alignment horizontal="center"/>
    </xf>
    <xf numFmtId="0" fontId="24" fillId="2" borderId="6" xfId="0" applyFont="1" applyFill="1" applyBorder="1" applyAlignment="1">
      <alignment horizontal="center"/>
    </xf>
    <xf numFmtId="0" fontId="0" fillId="8" borderId="6" xfId="0" applyFill="1" applyBorder="1" applyAlignment="1">
      <alignment horizontal="left" vertical="center"/>
    </xf>
    <xf numFmtId="0" fontId="0" fillId="8" borderId="6" xfId="0" applyFill="1" applyBorder="1" applyAlignment="1">
      <alignment horizontal="center" vertical="center"/>
    </xf>
    <xf numFmtId="2" fontId="0" fillId="8" borderId="6" xfId="0" applyNumberFormat="1" applyFill="1" applyBorder="1" applyAlignment="1">
      <alignment horizontal="center" vertical="center"/>
    </xf>
    <xf numFmtId="0" fontId="9" fillId="2" borderId="10" xfId="0" applyFont="1" applyFill="1" applyBorder="1"/>
    <xf numFmtId="0" fontId="9" fillId="2" borderId="11" xfId="0" applyFont="1" applyFill="1" applyBorder="1" applyAlignment="1">
      <alignment horizontal="right"/>
    </xf>
    <xf numFmtId="0" fontId="9" fillId="2" borderId="12" xfId="0" applyFont="1" applyFill="1" applyBorder="1" applyAlignment="1">
      <alignment horizontal="right"/>
    </xf>
    <xf numFmtId="0" fontId="20" fillId="2" borderId="0" xfId="0" applyFont="1" applyFill="1" applyAlignment="1">
      <alignment wrapText="1"/>
    </xf>
    <xf numFmtId="0" fontId="10" fillId="2" borderId="0" xfId="0" applyFont="1" applyFill="1"/>
    <xf numFmtId="0" fontId="25" fillId="2" borderId="0" xfId="0" applyFont="1" applyFill="1" applyAlignment="1">
      <alignment horizontal="center"/>
    </xf>
    <xf numFmtId="0" fontId="0" fillId="2" borderId="0" xfId="0" applyFill="1" applyAlignment="1">
      <alignment horizontal="center" vertical="center"/>
    </xf>
    <xf numFmtId="0" fontId="28" fillId="2" borderId="0" xfId="0" applyFont="1" applyFill="1"/>
    <xf numFmtId="0" fontId="29" fillId="2" borderId="0" xfId="0" applyFont="1" applyFill="1"/>
    <xf numFmtId="0" fontId="24" fillId="2" borderId="0" xfId="0" applyFont="1" applyFill="1"/>
    <xf numFmtId="0" fontId="2" fillId="2" borderId="0" xfId="0" applyFont="1" applyFill="1"/>
    <xf numFmtId="0" fontId="14" fillId="2" borderId="0" xfId="0" applyFont="1" applyFill="1" applyAlignment="1">
      <alignment horizontal="left"/>
    </xf>
    <xf numFmtId="0" fontId="31" fillId="2" borderId="6" xfId="0" applyFont="1" applyFill="1" applyBorder="1" applyAlignment="1">
      <alignment horizontal="center" vertical="center"/>
    </xf>
    <xf numFmtId="0" fontId="14" fillId="2" borderId="16" xfId="0" applyFont="1" applyFill="1" applyBorder="1" applyAlignment="1">
      <alignment horizontal="center" vertical="center"/>
    </xf>
    <xf numFmtId="164" fontId="0" fillId="5" borderId="6" xfId="0" applyNumberFormat="1" applyFill="1" applyBorder="1" applyAlignment="1" applyProtection="1">
      <alignment horizontal="center" vertical="center"/>
      <protection locked="0"/>
    </xf>
    <xf numFmtId="164" fontId="0" fillId="5" borderId="6" xfId="0" applyNumberFormat="1" applyFill="1" applyBorder="1" applyAlignment="1" applyProtection="1">
      <alignment horizontal="center"/>
      <protection locked="0"/>
    </xf>
    <xf numFmtId="0" fontId="17" fillId="2" borderId="2" xfId="0" applyFont="1" applyFill="1" applyBorder="1"/>
    <xf numFmtId="0" fontId="17" fillId="2" borderId="3" xfId="0" applyFont="1" applyFill="1" applyBorder="1"/>
    <xf numFmtId="0" fontId="41" fillId="2" borderId="0" xfId="0" applyFont="1" applyFill="1"/>
    <xf numFmtId="0" fontId="42" fillId="2" borderId="0" xfId="0" applyFont="1" applyFill="1"/>
    <xf numFmtId="166" fontId="0" fillId="3" borderId="6" xfId="2" applyNumberFormat="1" applyFont="1" applyFill="1" applyBorder="1" applyAlignment="1" applyProtection="1">
      <alignment horizontal="center"/>
      <protection locked="0"/>
    </xf>
    <xf numFmtId="0" fontId="7" fillId="2" borderId="15" xfId="0" applyFont="1" applyFill="1" applyBorder="1" applyAlignment="1">
      <alignment horizontal="center"/>
    </xf>
    <xf numFmtId="164" fontId="0" fillId="4" borderId="15" xfId="0" applyNumberFormat="1" applyFill="1" applyBorder="1" applyAlignment="1">
      <alignment horizontal="center"/>
    </xf>
    <xf numFmtId="0" fontId="14" fillId="2" borderId="16" xfId="0" applyFont="1" applyFill="1" applyBorder="1" applyAlignment="1">
      <alignment horizontal="center"/>
    </xf>
    <xf numFmtId="0" fontId="17" fillId="4" borderId="16" xfId="0" applyFont="1" applyFill="1" applyBorder="1" applyAlignment="1">
      <alignment horizontal="center"/>
    </xf>
    <xf numFmtId="0" fontId="20" fillId="2" borderId="15" xfId="0" applyFont="1" applyFill="1" applyBorder="1" applyAlignment="1">
      <alignment horizontal="center"/>
    </xf>
    <xf numFmtId="0" fontId="22" fillId="2" borderId="16" xfId="0" applyFont="1" applyFill="1" applyBorder="1" applyAlignment="1">
      <alignment horizontal="center"/>
    </xf>
    <xf numFmtId="0" fontId="0" fillId="4" borderId="16" xfId="0" applyFill="1" applyBorder="1" applyAlignment="1">
      <alignment horizontal="center"/>
    </xf>
    <xf numFmtId="0" fontId="30" fillId="2" borderId="0" xfId="0" applyFont="1" applyFill="1" applyAlignment="1">
      <alignment wrapText="1"/>
    </xf>
    <xf numFmtId="0" fontId="43" fillId="2" borderId="0" xfId="0" applyFont="1" applyFill="1"/>
    <xf numFmtId="0" fontId="43" fillId="2" borderId="0" xfId="0" applyFont="1" applyFill="1" applyAlignment="1">
      <alignment horizontal="center" vertical="center"/>
    </xf>
    <xf numFmtId="0" fontId="29" fillId="2" borderId="6" xfId="0" applyFont="1" applyFill="1" applyBorder="1" applyAlignment="1">
      <alignment horizontal="center"/>
    </xf>
    <xf numFmtId="0" fontId="40" fillId="2" borderId="6" xfId="0" applyFont="1" applyFill="1" applyBorder="1" applyAlignment="1">
      <alignment horizontal="center"/>
    </xf>
    <xf numFmtId="2" fontId="17" fillId="4" borderId="6" xfId="0" applyNumberFormat="1" applyFont="1" applyFill="1" applyBorder="1" applyAlignment="1">
      <alignment horizontal="center"/>
    </xf>
    <xf numFmtId="1" fontId="17" fillId="4" borderId="6" xfId="0" applyNumberFormat="1" applyFont="1" applyFill="1" applyBorder="1" applyAlignment="1">
      <alignment horizontal="center"/>
    </xf>
    <xf numFmtId="0" fontId="45" fillId="2" borderId="6" xfId="0" applyFont="1" applyFill="1" applyBorder="1" applyAlignment="1">
      <alignment horizontal="center"/>
    </xf>
    <xf numFmtId="0" fontId="30" fillId="2" borderId="6" xfId="0" applyFont="1" applyFill="1" applyBorder="1" applyAlignment="1">
      <alignment horizontal="center"/>
    </xf>
    <xf numFmtId="0" fontId="30" fillId="2" borderId="0" xfId="0" applyFont="1" applyFill="1" applyAlignment="1">
      <alignment horizontal="center"/>
    </xf>
    <xf numFmtId="164" fontId="17" fillId="2" borderId="0" xfId="0" applyNumberFormat="1" applyFont="1" applyFill="1" applyAlignment="1">
      <alignment horizontal="center"/>
    </xf>
    <xf numFmtId="0" fontId="23" fillId="2" borderId="0" xfId="0" applyFont="1" applyFill="1"/>
    <xf numFmtId="2" fontId="0" fillId="7" borderId="6" xfId="0" applyNumberFormat="1" applyFill="1" applyBorder="1" applyAlignment="1">
      <alignment horizontal="center"/>
    </xf>
    <xf numFmtId="2" fontId="0" fillId="2" borderId="0" xfId="0" applyNumberFormat="1" applyFill="1"/>
    <xf numFmtId="2" fontId="24" fillId="2" borderId="6" xfId="0" applyNumberFormat="1" applyFont="1" applyFill="1" applyBorder="1" applyAlignment="1">
      <alignment horizontal="center"/>
    </xf>
    <xf numFmtId="164" fontId="12" fillId="3" borderId="6" xfId="0" applyNumberFormat="1" applyFont="1" applyFill="1" applyBorder="1" applyAlignment="1" applyProtection="1">
      <alignment horizontal="center"/>
      <protection locked="0"/>
    </xf>
    <xf numFmtId="164" fontId="0" fillId="3" borderId="6" xfId="0" applyNumberFormat="1" applyFill="1" applyBorder="1" applyAlignment="1" applyProtection="1">
      <alignment horizontal="center"/>
      <protection locked="0"/>
    </xf>
    <xf numFmtId="164" fontId="0" fillId="2" borderId="0" xfId="0" applyNumberFormat="1" applyFill="1"/>
    <xf numFmtId="0" fontId="0" fillId="9" borderId="0" xfId="0" applyFill="1"/>
    <xf numFmtId="0" fontId="17" fillId="9" borderId="0" xfId="0" applyFont="1" applyFill="1"/>
    <xf numFmtId="0" fontId="0" fillId="2" borderId="13" xfId="0" applyFill="1" applyBorder="1" applyAlignment="1">
      <alignment horizontal="center"/>
    </xf>
    <xf numFmtId="0" fontId="0" fillId="2" borderId="14" xfId="0" applyFill="1" applyBorder="1" applyAlignment="1">
      <alignment horizontal="center"/>
    </xf>
    <xf numFmtId="0" fontId="0" fillId="2" borderId="15" xfId="0" applyFill="1" applyBorder="1" applyAlignment="1">
      <alignment horizontal="center"/>
    </xf>
    <xf numFmtId="0" fontId="17" fillId="2" borderId="0" xfId="0" applyFont="1" applyFill="1" applyAlignment="1">
      <alignment horizontal="center" vertical="center" wrapText="1"/>
    </xf>
    <xf numFmtId="1" fontId="0" fillId="3" borderId="6" xfId="0" applyNumberFormat="1" applyFill="1" applyBorder="1" applyAlignment="1" applyProtection="1">
      <alignment horizontal="center"/>
      <protection locked="0"/>
    </xf>
    <xf numFmtId="0" fontId="21" fillId="2" borderId="0" xfId="0" applyFont="1" applyFill="1" applyAlignment="1">
      <alignment vertical="center"/>
    </xf>
    <xf numFmtId="0" fontId="48" fillId="2" borderId="5" xfId="0" applyFont="1" applyFill="1" applyBorder="1" applyAlignment="1">
      <alignment vertical="center" wrapText="1"/>
    </xf>
    <xf numFmtId="0" fontId="17" fillId="2" borderId="0" xfId="0" applyFont="1" applyFill="1" applyAlignment="1">
      <alignment vertical="center" wrapText="1"/>
    </xf>
    <xf numFmtId="0" fontId="49" fillId="2" borderId="0" xfId="0" applyFont="1" applyFill="1" applyAlignment="1">
      <alignment vertical="center"/>
    </xf>
    <xf numFmtId="0" fontId="21" fillId="2" borderId="5" xfId="0" applyFont="1" applyFill="1" applyBorder="1" applyAlignment="1">
      <alignment vertical="center"/>
    </xf>
    <xf numFmtId="0" fontId="0" fillId="2" borderId="13" xfId="0" applyFill="1" applyBorder="1" applyAlignment="1">
      <alignment horizontal="left" vertical="center"/>
    </xf>
    <xf numFmtId="0" fontId="0" fillId="2" borderId="15" xfId="0" applyFill="1" applyBorder="1" applyAlignment="1">
      <alignment horizontal="left" vertical="center"/>
    </xf>
    <xf numFmtId="0" fontId="3" fillId="2" borderId="0" xfId="0" applyFont="1" applyFill="1" applyAlignment="1">
      <alignment vertical="center"/>
    </xf>
    <xf numFmtId="0" fontId="9" fillId="2" borderId="0" xfId="0" applyFont="1" applyFill="1" applyAlignment="1">
      <alignment horizontal="left"/>
    </xf>
    <xf numFmtId="0" fontId="4" fillId="2" borderId="0" xfId="0" applyFont="1" applyFill="1" applyAlignment="1">
      <alignment horizontal="center" vertical="center"/>
    </xf>
    <xf numFmtId="0" fontId="33" fillId="2" borderId="0" xfId="0" applyFont="1" applyFill="1" applyAlignment="1">
      <alignment horizontal="left"/>
    </xf>
    <xf numFmtId="0" fontId="4" fillId="2" borderId="0" xfId="0" applyFont="1" applyFill="1" applyAlignment="1">
      <alignment horizontal="left"/>
    </xf>
    <xf numFmtId="0" fontId="17" fillId="2" borderId="0" xfId="0" applyFont="1" applyFill="1" applyAlignment="1">
      <alignment vertical="center"/>
    </xf>
    <xf numFmtId="0" fontId="0" fillId="2" borderId="0" xfId="1" applyFont="1" applyFill="1" applyBorder="1" applyAlignment="1">
      <alignment vertical="center" wrapText="1"/>
    </xf>
    <xf numFmtId="0" fontId="7" fillId="2" borderId="10" xfId="0" applyFont="1" applyFill="1" applyBorder="1"/>
    <xf numFmtId="0" fontId="7" fillId="2" borderId="11" xfId="0" applyFont="1" applyFill="1" applyBorder="1"/>
    <xf numFmtId="0" fontId="13" fillId="2" borderId="11" xfId="0" applyFont="1" applyFill="1" applyBorder="1"/>
    <xf numFmtId="0" fontId="7" fillId="2" borderId="11" xfId="0" applyFont="1" applyFill="1" applyBorder="1" applyAlignment="1">
      <alignment horizontal="left"/>
    </xf>
    <xf numFmtId="0" fontId="14" fillId="2" borderId="11" xfId="0" applyFont="1" applyFill="1" applyBorder="1" applyAlignment="1">
      <alignment horizontal="left"/>
    </xf>
    <xf numFmtId="0" fontId="14" fillId="2" borderId="11" xfId="0" applyFont="1" applyFill="1" applyBorder="1"/>
    <xf numFmtId="0" fontId="30" fillId="2" borderId="11" xfId="0" applyFont="1" applyFill="1" applyBorder="1" applyAlignment="1">
      <alignment horizontal="left"/>
    </xf>
    <xf numFmtId="0" fontId="14" fillId="2" borderId="12" xfId="0" applyFont="1" applyFill="1" applyBorder="1" applyAlignment="1">
      <alignment horizontal="left"/>
    </xf>
    <xf numFmtId="2" fontId="17" fillId="7" borderId="6" xfId="0" applyNumberFormat="1" applyFont="1" applyFill="1" applyBorder="1" applyAlignment="1">
      <alignment horizontal="center" vertical="center"/>
    </xf>
    <xf numFmtId="0" fontId="17" fillId="2" borderId="0" xfId="0" applyFont="1" applyFill="1" applyAlignment="1">
      <alignment vertical="top" wrapText="1"/>
    </xf>
    <xf numFmtId="0" fontId="0" fillId="8" borderId="13" xfId="0" applyFill="1" applyBorder="1" applyAlignment="1">
      <alignment horizontal="left" vertical="center"/>
    </xf>
    <xf numFmtId="0" fontId="0" fillId="8" borderId="15" xfId="0" applyFill="1" applyBorder="1" applyAlignment="1">
      <alignment horizontal="left" vertical="center"/>
    </xf>
    <xf numFmtId="0" fontId="3" fillId="8" borderId="6" xfId="0" applyFont="1" applyFill="1" applyBorder="1" applyAlignment="1">
      <alignment horizontal="center"/>
    </xf>
    <xf numFmtId="0" fontId="3" fillId="8" borderId="6" xfId="0" applyFont="1" applyFill="1" applyBorder="1" applyAlignment="1">
      <alignment horizontal="center" vertical="center"/>
    </xf>
    <xf numFmtId="0" fontId="3" fillId="8" borderId="6" xfId="0" applyFont="1" applyFill="1" applyBorder="1" applyAlignment="1">
      <alignment horizontal="left" vertical="center"/>
    </xf>
    <xf numFmtId="0" fontId="51" fillId="2" borderId="0" xfId="0" applyFont="1" applyFill="1" applyAlignment="1">
      <alignment horizontal="center"/>
    </xf>
    <xf numFmtId="0" fontId="52" fillId="2" borderId="0" xfId="0" applyFont="1" applyFill="1" applyAlignment="1">
      <alignment horizontal="center"/>
    </xf>
    <xf numFmtId="0" fontId="38" fillId="2" borderId="0" xfId="1" applyFill="1" applyBorder="1" applyAlignment="1" applyProtection="1">
      <alignment vertical="top"/>
      <protection locked="0"/>
    </xf>
    <xf numFmtId="0" fontId="0" fillId="2" borderId="0" xfId="1" applyFont="1" applyFill="1" applyBorder="1" applyAlignment="1" applyProtection="1">
      <alignment vertical="top" wrapText="1"/>
      <protection locked="0"/>
    </xf>
    <xf numFmtId="0" fontId="43" fillId="2" borderId="10" xfId="0" applyFont="1" applyFill="1" applyBorder="1" applyProtection="1">
      <protection locked="0"/>
    </xf>
    <xf numFmtId="0" fontId="17" fillId="2" borderId="2" xfId="0" applyFont="1" applyFill="1" applyBorder="1" applyProtection="1">
      <protection locked="0"/>
    </xf>
    <xf numFmtId="0" fontId="17" fillId="2" borderId="3" xfId="0" applyFont="1" applyFill="1" applyBorder="1" applyProtection="1">
      <protection locked="0"/>
    </xf>
    <xf numFmtId="0" fontId="0" fillId="8" borderId="13" xfId="0" applyFill="1" applyBorder="1" applyAlignment="1">
      <alignment horizontal="center" vertical="center"/>
    </xf>
    <xf numFmtId="0" fontId="0" fillId="8" borderId="14" xfId="0" applyFill="1" applyBorder="1" applyAlignment="1">
      <alignment horizontal="center" vertical="center"/>
    </xf>
    <xf numFmtId="0" fontId="0" fillId="8" borderId="15" xfId="0" applyFill="1" applyBorder="1" applyAlignment="1">
      <alignment horizontal="center" vertical="center"/>
    </xf>
    <xf numFmtId="0" fontId="19" fillId="2" borderId="0" xfId="0" applyFont="1" applyFill="1" applyAlignment="1">
      <alignment horizontal="left" vertical="top"/>
    </xf>
    <xf numFmtId="0" fontId="19" fillId="2" borderId="13"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15" xfId="0" applyFont="1" applyFill="1" applyBorder="1" applyAlignment="1">
      <alignment horizontal="center" vertical="center"/>
    </xf>
    <xf numFmtId="0" fontId="19" fillId="8" borderId="13" xfId="0" applyFont="1" applyFill="1" applyBorder="1" applyAlignment="1">
      <alignment horizontal="center" vertical="center"/>
    </xf>
    <xf numFmtId="0" fontId="19" fillId="8" borderId="14" xfId="0" applyFont="1" applyFill="1" applyBorder="1" applyAlignment="1">
      <alignment horizontal="center" vertical="center"/>
    </xf>
    <xf numFmtId="0" fontId="19" fillId="8" borderId="15" xfId="0" applyFont="1" applyFill="1" applyBorder="1" applyAlignment="1">
      <alignment horizontal="center" vertical="center"/>
    </xf>
    <xf numFmtId="0" fontId="0" fillId="3" borderId="13" xfId="0" applyFill="1" applyBorder="1" applyAlignment="1" applyProtection="1">
      <alignment horizontal="right"/>
      <protection locked="0"/>
    </xf>
    <xf numFmtId="0" fontId="0" fillId="3" borderId="15" xfId="0" applyFill="1" applyBorder="1" applyAlignment="1" applyProtection="1">
      <alignment horizontal="right"/>
      <protection locked="0"/>
    </xf>
    <xf numFmtId="0" fontId="17" fillId="2" borderId="0" xfId="0" applyFont="1" applyFill="1" applyAlignment="1">
      <alignment horizontal="left" vertical="top" wrapText="1"/>
    </xf>
    <xf numFmtId="0" fontId="0" fillId="2" borderId="0" xfId="0" applyFill="1" applyAlignment="1" applyProtection="1">
      <alignment horizontal="left" vertical="center" wrapText="1"/>
      <protection locked="0"/>
    </xf>
    <xf numFmtId="0" fontId="0" fillId="2" borderId="0" xfId="0" applyFill="1" applyAlignment="1">
      <alignment horizontal="center"/>
    </xf>
    <xf numFmtId="0" fontId="3" fillId="2" borderId="0" xfId="0" applyFont="1" applyFill="1" applyAlignment="1">
      <alignment horizontal="center" vertical="center"/>
    </xf>
    <xf numFmtId="0" fontId="3" fillId="2" borderId="0" xfId="0" applyFont="1" applyFill="1" applyAlignment="1">
      <alignment horizontal="center"/>
    </xf>
    <xf numFmtId="0" fontId="0" fillId="3" borderId="6" xfId="0" applyFill="1" applyBorder="1" applyAlignment="1" applyProtection="1">
      <alignment horizontal="center"/>
      <protection locked="0"/>
    </xf>
    <xf numFmtId="0" fontId="21" fillId="2" borderId="0" xfId="0" applyFont="1" applyFill="1" applyAlignment="1">
      <alignment horizontal="left" vertical="center"/>
    </xf>
    <xf numFmtId="0" fontId="21" fillId="2" borderId="7" xfId="0" applyFont="1" applyFill="1" applyBorder="1" applyAlignment="1">
      <alignment horizontal="left" vertical="center"/>
    </xf>
    <xf numFmtId="0" fontId="43" fillId="2" borderId="0" xfId="0" applyFont="1" applyFill="1" applyAlignment="1">
      <alignment horizontal="left" vertical="center"/>
    </xf>
    <xf numFmtId="0" fontId="19" fillId="2" borderId="0" xfId="0" applyFont="1" applyFill="1" applyAlignment="1">
      <alignment horizontal="center" vertical="center"/>
    </xf>
    <xf numFmtId="0" fontId="7" fillId="2" borderId="0" xfId="0" applyFont="1" applyFill="1" applyAlignment="1">
      <alignment horizontal="center"/>
    </xf>
    <xf numFmtId="0" fontId="20" fillId="2" borderId="7" xfId="0" applyFont="1" applyFill="1" applyBorder="1" applyAlignment="1">
      <alignment horizontal="center"/>
    </xf>
    <xf numFmtId="0" fontId="3" fillId="2" borderId="11" xfId="0" applyFont="1" applyFill="1" applyBorder="1" applyAlignment="1">
      <alignment horizontal="center" vertical="center"/>
    </xf>
    <xf numFmtId="0" fontId="0" fillId="2" borderId="0" xfId="1" applyFont="1" applyFill="1" applyBorder="1" applyAlignment="1" applyProtection="1">
      <alignment horizontal="left" vertical="top" wrapText="1"/>
      <protection locked="0"/>
    </xf>
    <xf numFmtId="0" fontId="3" fillId="2" borderId="0" xfId="0" applyFont="1" applyFill="1" applyAlignment="1">
      <alignment horizontal="right"/>
    </xf>
    <xf numFmtId="0" fontId="0" fillId="5" borderId="6" xfId="0" applyFill="1" applyBorder="1" applyAlignment="1">
      <alignment horizontal="right"/>
    </xf>
    <xf numFmtId="0" fontId="0" fillId="5" borderId="6" xfId="0" applyFill="1" applyBorder="1" applyAlignment="1" applyProtection="1">
      <alignment horizontal="right"/>
      <protection locked="0"/>
    </xf>
    <xf numFmtId="0" fontId="3" fillId="2" borderId="0" xfId="0" applyFont="1" applyFill="1" applyAlignment="1">
      <alignment horizontal="left"/>
    </xf>
    <xf numFmtId="0" fontId="19" fillId="2" borderId="0" xfId="0" applyFont="1" applyFill="1" applyAlignment="1">
      <alignment horizontal="left"/>
    </xf>
    <xf numFmtId="0" fontId="19" fillId="2" borderId="0" xfId="0" applyFont="1" applyFill="1" applyAlignment="1">
      <alignment horizontal="center"/>
    </xf>
    <xf numFmtId="0" fontId="19" fillId="8" borderId="6" xfId="0" applyFont="1" applyFill="1" applyBorder="1" applyAlignment="1">
      <alignment horizontal="center" vertical="center"/>
    </xf>
    <xf numFmtId="0" fontId="48" fillId="2" borderId="11" xfId="0" applyFont="1" applyFill="1" applyBorder="1" applyAlignment="1" applyProtection="1">
      <alignment horizontal="left" vertical="center" wrapText="1"/>
      <protection locked="0"/>
    </xf>
    <xf numFmtId="0" fontId="48" fillId="2" borderId="0" xfId="0" applyFont="1" applyFill="1" applyAlignment="1" applyProtection="1">
      <alignment horizontal="left" vertical="center" wrapText="1"/>
      <protection locked="0"/>
    </xf>
    <xf numFmtId="0" fontId="48" fillId="2" borderId="5" xfId="0" applyFont="1" applyFill="1" applyBorder="1" applyAlignment="1" applyProtection="1">
      <alignment horizontal="left" vertical="center" wrapText="1"/>
      <protection locked="0"/>
    </xf>
    <xf numFmtId="0" fontId="48" fillId="2" borderId="12" xfId="0" applyFont="1" applyFill="1" applyBorder="1" applyAlignment="1" applyProtection="1">
      <alignment horizontal="left" vertical="center" wrapText="1"/>
      <protection locked="0"/>
    </xf>
    <xf numFmtId="0" fontId="48" fillId="2" borderId="7" xfId="0" applyFont="1" applyFill="1" applyBorder="1" applyAlignment="1" applyProtection="1">
      <alignment horizontal="left" vertical="center" wrapText="1"/>
      <protection locked="0"/>
    </xf>
    <xf numFmtId="0" fontId="48" fillId="2" borderId="9" xfId="0" applyFont="1" applyFill="1" applyBorder="1" applyAlignment="1" applyProtection="1">
      <alignment horizontal="left" vertical="center" wrapText="1"/>
      <protection locked="0"/>
    </xf>
    <xf numFmtId="0" fontId="42" fillId="2" borderId="0" xfId="0" applyFont="1" applyFill="1" applyAlignment="1">
      <alignment horizontal="left" vertical="center" wrapText="1"/>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500"/>
            </a:pPr>
            <a:r>
              <a:rPr lang="en-US" sz="1500"/>
              <a:t>Shear Stress-Strain Curve</a:t>
            </a:r>
          </a:p>
        </c:rich>
      </c:tx>
      <c:layout>
        <c:manualLayout>
          <c:xMode val="edge"/>
          <c:yMode val="edge"/>
          <c:x val="0.26797911871109709"/>
          <c:y val="3.0803087423366203E-2"/>
        </c:manualLayout>
      </c:layout>
      <c:overlay val="0"/>
      <c:spPr>
        <a:noFill/>
        <a:ln>
          <a:noFill/>
        </a:ln>
        <a:effectLst/>
      </c:spPr>
    </c:title>
    <c:autoTitleDeleted val="0"/>
    <c:plotArea>
      <c:layout>
        <c:manualLayout>
          <c:layoutTarget val="inner"/>
          <c:xMode val="edge"/>
          <c:yMode val="edge"/>
          <c:x val="0.21401924392442037"/>
          <c:y val="0.21269701685959128"/>
          <c:w val="0.71073133330132077"/>
          <c:h val="0.59627045138117707"/>
        </c:manualLayout>
      </c:layout>
      <c:scatterChart>
        <c:scatterStyle val="smoothMarker"/>
        <c:varyColors val="0"/>
        <c:ser>
          <c:idx val="1"/>
          <c:order val="0"/>
          <c:spPr>
            <a:ln>
              <a:solidFill>
                <a:srgbClr val="FF0000"/>
              </a:solidFill>
            </a:ln>
          </c:spPr>
          <c:marker>
            <c:symbol val="circle"/>
            <c:size val="5"/>
            <c:spPr>
              <a:solidFill>
                <a:srgbClr val="FF0000"/>
              </a:solidFill>
              <a:ln>
                <a:solidFill>
                  <a:srgbClr val="FF0000"/>
                </a:solidFill>
              </a:ln>
            </c:spPr>
          </c:marker>
          <c:xVal>
            <c:numRef>
              <c:f>'Joint Model 1'!$J$35:$J$39</c:f>
              <c:numCache>
                <c:formatCode>General</c:formatCode>
                <c:ptCount val="5"/>
                <c:pt idx="0">
                  <c:v>0</c:v>
                </c:pt>
                <c:pt idx="1">
                  <c:v>4.2999999999999999E-4</c:v>
                </c:pt>
                <c:pt idx="2">
                  <c:v>6.0000000000000001E-3</c:v>
                </c:pt>
                <c:pt idx="3">
                  <c:v>1.6E-2</c:v>
                </c:pt>
                <c:pt idx="4">
                  <c:v>7.6999999999999999E-2</c:v>
                </c:pt>
              </c:numCache>
            </c:numRef>
          </c:xVal>
          <c:yVal>
            <c:numRef>
              <c:f>'Joint Model 1'!$I$35:$I$39</c:f>
              <c:numCache>
                <c:formatCode>0.0</c:formatCode>
                <c:ptCount val="5"/>
                <c:pt idx="0">
                  <c:v>0</c:v>
                </c:pt>
                <c:pt idx="1">
                  <c:v>2.7615647738193649</c:v>
                </c:pt>
                <c:pt idx="2">
                  <c:v>2.7626836639548489</c:v>
                </c:pt>
                <c:pt idx="3">
                  <c:v>2.9080880673208935</c:v>
                </c:pt>
                <c:pt idx="4">
                  <c:v>0.58161761346417873</c:v>
                </c:pt>
              </c:numCache>
            </c:numRef>
          </c:yVal>
          <c:smooth val="1"/>
          <c:extLst>
            <c:ext xmlns:c16="http://schemas.microsoft.com/office/drawing/2014/chart" uri="{C3380CC4-5D6E-409C-BE32-E72D297353CC}">
              <c16:uniqueId val="{00000000-EBC6-404A-AFEC-2DE279985DBA}"/>
            </c:ext>
          </c:extLst>
        </c:ser>
        <c:ser>
          <c:idx val="0"/>
          <c:order val="1"/>
          <c:spPr>
            <a:ln w="19050" cap="rnd">
              <a:solidFill>
                <a:schemeClr val="tx1">
                  <a:lumMod val="95000"/>
                  <a:lumOff val="5000"/>
                </a:schemeClr>
              </a:solidFill>
              <a:round/>
            </a:ln>
            <a:effectLst/>
          </c:spPr>
          <c:marker>
            <c:symbol val="circle"/>
            <c:size val="5"/>
            <c:spPr>
              <a:solidFill>
                <a:schemeClr val="tx1">
                  <a:lumMod val="95000"/>
                  <a:lumOff val="5000"/>
                </a:schemeClr>
              </a:solidFill>
              <a:ln>
                <a:solidFill>
                  <a:schemeClr val="tx1">
                    <a:lumMod val="95000"/>
                    <a:lumOff val="5000"/>
                  </a:schemeClr>
                </a:solidFill>
              </a:ln>
            </c:spPr>
          </c:marker>
          <c:xVal>
            <c:numRef>
              <c:f>'Joint Model 1'!$D$35:$D$39</c:f>
              <c:numCache>
                <c:formatCode>General</c:formatCode>
                <c:ptCount val="5"/>
                <c:pt idx="0">
                  <c:v>0</c:v>
                </c:pt>
                <c:pt idx="1">
                  <c:v>-4.2999999999999999E-4</c:v>
                </c:pt>
                <c:pt idx="2">
                  <c:v>-6.0000000000000001E-3</c:v>
                </c:pt>
                <c:pt idx="3">
                  <c:v>-1.6E-2</c:v>
                </c:pt>
                <c:pt idx="4">
                  <c:v>-7.6999999999999999E-2</c:v>
                </c:pt>
              </c:numCache>
            </c:numRef>
          </c:xVal>
          <c:yVal>
            <c:numRef>
              <c:f>'Joint Model 1'!$C$35:$C$39</c:f>
              <c:numCache>
                <c:formatCode>0.0</c:formatCode>
                <c:ptCount val="5"/>
                <c:pt idx="0">
                  <c:v>0</c:v>
                </c:pt>
                <c:pt idx="1">
                  <c:v>-2.7615647738193649</c:v>
                </c:pt>
                <c:pt idx="2">
                  <c:v>-5.1163539476646243</c:v>
                </c:pt>
                <c:pt idx="3">
                  <c:v>-5.3856357343838148</c:v>
                </c:pt>
                <c:pt idx="4">
                  <c:v>-1.0771271468767629</c:v>
                </c:pt>
              </c:numCache>
            </c:numRef>
          </c:yVal>
          <c:smooth val="1"/>
          <c:extLst>
            <c:ext xmlns:c16="http://schemas.microsoft.com/office/drawing/2014/chart" uri="{C3380CC4-5D6E-409C-BE32-E72D297353CC}">
              <c16:uniqueId val="{00000001-EBC6-404A-AFEC-2DE279985DBA}"/>
            </c:ext>
          </c:extLst>
        </c:ser>
        <c:dLbls>
          <c:showLegendKey val="0"/>
          <c:showVal val="0"/>
          <c:showCatName val="0"/>
          <c:showSerName val="0"/>
          <c:showPercent val="0"/>
          <c:showBubbleSize val="0"/>
        </c:dLbls>
        <c:axId val="1871382432"/>
        <c:axId val="1871380352"/>
      </c:scatterChart>
      <c:valAx>
        <c:axId val="1871382432"/>
        <c:scaling>
          <c:orientation val="minMax"/>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en-US"/>
                  <a:t>Shear Strain </a:t>
                </a:r>
                <a:r>
                  <a:rPr lang="en-US" i="1"/>
                  <a:t>(</a:t>
                </a:r>
                <a:r>
                  <a:rPr lang="en-US" i="1">
                    <a:latin typeface="Symbol" panose="05050102010706020507" pitchFamily="18" charset="2"/>
                  </a:rPr>
                  <a:t>g</a:t>
                </a:r>
                <a:r>
                  <a:rPr lang="en-US" i="1"/>
                  <a:t>)</a:t>
                </a:r>
              </a:p>
            </c:rich>
          </c:tx>
          <c:layout>
            <c:manualLayout>
              <c:xMode val="edge"/>
              <c:yMode val="edge"/>
              <c:x val="0.42243650873132171"/>
              <c:y val="0.90562949623224964"/>
            </c:manualLayout>
          </c:layout>
          <c:overlay val="0"/>
        </c:title>
        <c:numFmt formatCode="General" sourceLinked="1"/>
        <c:majorTickMark val="none"/>
        <c:minorTickMark val="none"/>
        <c:tickLblPos val="low"/>
        <c:spPr>
          <a:noFill/>
          <a:ln w="9525" cap="flat" cmpd="sng" algn="ctr">
            <a:solidFill>
              <a:schemeClr val="tx1">
                <a:lumMod val="95000"/>
                <a:lumOff val="5000"/>
              </a:schemeClr>
            </a:solidFill>
            <a:round/>
          </a:ln>
          <a:effectLst/>
        </c:spPr>
        <c:txPr>
          <a:bodyPr rot="-60000000" vert="horz"/>
          <a:lstStyle/>
          <a:p>
            <a:pPr>
              <a:defRPr/>
            </a:pPr>
            <a:endParaRPr lang="en-US"/>
          </a:p>
        </c:txPr>
        <c:crossAx val="1871380352"/>
        <c:crosses val="autoZero"/>
        <c:crossBetween val="midCat"/>
      </c:valAx>
      <c:valAx>
        <c:axId val="187138035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Shear Stress (MPa)</a:t>
                </a:r>
              </a:p>
            </c:rich>
          </c:tx>
          <c:layout>
            <c:manualLayout>
              <c:xMode val="edge"/>
              <c:yMode val="edge"/>
              <c:x val="0"/>
              <c:y val="0.25223469624131617"/>
            </c:manualLayout>
          </c:layout>
          <c:overlay val="0"/>
        </c:title>
        <c:numFmt formatCode="0.0" sourceLinked="1"/>
        <c:majorTickMark val="none"/>
        <c:minorTickMark val="none"/>
        <c:tickLblPos val="low"/>
        <c:spPr>
          <a:noFill/>
          <a:ln w="9525" cap="flat" cmpd="sng" algn="ctr">
            <a:solidFill>
              <a:schemeClr val="tx1">
                <a:lumMod val="95000"/>
                <a:lumOff val="5000"/>
              </a:schemeClr>
            </a:solidFill>
            <a:round/>
          </a:ln>
          <a:effectLst/>
        </c:spPr>
        <c:txPr>
          <a:bodyPr rot="-60000000" vert="horz"/>
          <a:lstStyle/>
          <a:p>
            <a:pPr>
              <a:defRPr/>
            </a:pPr>
            <a:endParaRPr lang="en-US"/>
          </a:p>
        </c:txPr>
        <c:crossAx val="1871382432"/>
        <c:crosses val="autoZero"/>
        <c:crossBetween val="midCat"/>
      </c:valAx>
    </c:plotArea>
    <c:plotVisOnly val="1"/>
    <c:dispBlanksAs val="gap"/>
    <c:showDLblsOverMax val="0"/>
    <c:extLst/>
  </c:chart>
  <c:txPr>
    <a:bodyPr/>
    <a:lstStyle/>
    <a:p>
      <a:pPr>
        <a:defRPr sz="1100" b="0"/>
      </a:pPr>
      <a:endParaRPr lang="en-US"/>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500"/>
            </a:pPr>
            <a:r>
              <a:rPr lang="en-US" sz="1500"/>
              <a:t>Moment-Rotation Curve</a:t>
            </a:r>
          </a:p>
        </c:rich>
      </c:tx>
      <c:layout>
        <c:manualLayout>
          <c:xMode val="edge"/>
          <c:yMode val="edge"/>
          <c:x val="0.29212907489824647"/>
          <c:y val="3.0762473335152706E-2"/>
        </c:manualLayout>
      </c:layout>
      <c:overlay val="0"/>
      <c:spPr>
        <a:noFill/>
        <a:ln>
          <a:noFill/>
        </a:ln>
        <a:effectLst/>
      </c:spPr>
    </c:title>
    <c:autoTitleDeleted val="0"/>
    <c:plotArea>
      <c:layout>
        <c:manualLayout>
          <c:layoutTarget val="inner"/>
          <c:xMode val="edge"/>
          <c:yMode val="edge"/>
          <c:x val="0.2100793126965281"/>
          <c:y val="0.21269715039909698"/>
          <c:w val="0.71073133330132077"/>
          <c:h val="0.59627045138117707"/>
        </c:manualLayout>
      </c:layout>
      <c:scatterChart>
        <c:scatterStyle val="smoothMarker"/>
        <c:varyColors val="0"/>
        <c:ser>
          <c:idx val="1"/>
          <c:order val="0"/>
          <c:spPr>
            <a:ln>
              <a:solidFill>
                <a:srgbClr val="FF0000"/>
              </a:solidFill>
            </a:ln>
          </c:spPr>
          <c:marker>
            <c:symbol val="circle"/>
            <c:size val="5"/>
            <c:spPr>
              <a:solidFill>
                <a:srgbClr val="FF0000"/>
              </a:solidFill>
              <a:ln>
                <a:solidFill>
                  <a:srgbClr val="FF0000"/>
                </a:solidFill>
              </a:ln>
            </c:spPr>
          </c:marker>
          <c:xVal>
            <c:numRef>
              <c:f>'Joint Model 1'!$L$35:$L$39</c:f>
              <c:numCache>
                <c:formatCode>General</c:formatCode>
                <c:ptCount val="5"/>
                <c:pt idx="0">
                  <c:v>0</c:v>
                </c:pt>
                <c:pt idx="1">
                  <c:v>4.2999999999999999E-4</c:v>
                </c:pt>
                <c:pt idx="2">
                  <c:v>6.0000000000000001E-3</c:v>
                </c:pt>
                <c:pt idx="3">
                  <c:v>1.6E-2</c:v>
                </c:pt>
                <c:pt idx="4">
                  <c:v>7.6999999999999999E-2</c:v>
                </c:pt>
              </c:numCache>
            </c:numRef>
          </c:xVal>
          <c:yVal>
            <c:numRef>
              <c:f>'Joint Model 1'!$K$35:$K$39</c:f>
              <c:numCache>
                <c:formatCode>0.0</c:formatCode>
                <c:ptCount val="5"/>
                <c:pt idx="0">
                  <c:v>0</c:v>
                </c:pt>
                <c:pt idx="1">
                  <c:v>176.71837347170822</c:v>
                </c:pt>
                <c:pt idx="2">
                  <c:v>176.78997361909958</c:v>
                </c:pt>
                <c:pt idx="3">
                  <c:v>186.09470907273638</c:v>
                </c:pt>
                <c:pt idx="4">
                  <c:v>37.218941814547286</c:v>
                </c:pt>
              </c:numCache>
            </c:numRef>
          </c:yVal>
          <c:smooth val="1"/>
          <c:extLst>
            <c:ext xmlns:c16="http://schemas.microsoft.com/office/drawing/2014/chart" uri="{C3380CC4-5D6E-409C-BE32-E72D297353CC}">
              <c16:uniqueId val="{00000000-2379-4F65-B07A-D8B66221C0AF}"/>
            </c:ext>
          </c:extLst>
        </c:ser>
        <c:ser>
          <c:idx val="0"/>
          <c:order val="1"/>
          <c:spPr>
            <a:ln>
              <a:solidFill>
                <a:schemeClr val="tx1">
                  <a:lumMod val="95000"/>
                  <a:lumOff val="5000"/>
                </a:schemeClr>
              </a:solidFill>
            </a:ln>
          </c:spPr>
          <c:marker>
            <c:symbol val="circle"/>
            <c:size val="5"/>
            <c:spPr>
              <a:solidFill>
                <a:schemeClr val="tx1">
                  <a:lumMod val="95000"/>
                  <a:lumOff val="5000"/>
                </a:schemeClr>
              </a:solidFill>
              <a:ln>
                <a:solidFill>
                  <a:schemeClr val="tx1">
                    <a:lumMod val="95000"/>
                    <a:lumOff val="5000"/>
                  </a:schemeClr>
                </a:solidFill>
              </a:ln>
            </c:spPr>
          </c:marker>
          <c:xVal>
            <c:numRef>
              <c:f>'Joint Model 1'!$F$35:$F$39</c:f>
              <c:numCache>
                <c:formatCode>General</c:formatCode>
                <c:ptCount val="5"/>
                <c:pt idx="0">
                  <c:v>0</c:v>
                </c:pt>
                <c:pt idx="1">
                  <c:v>-4.2999999999999999E-4</c:v>
                </c:pt>
                <c:pt idx="2">
                  <c:v>-6.0000000000000001E-3</c:v>
                </c:pt>
                <c:pt idx="3">
                  <c:v>-1.6E-2</c:v>
                </c:pt>
                <c:pt idx="4">
                  <c:v>-7.6999999999999999E-2</c:v>
                </c:pt>
              </c:numCache>
            </c:numRef>
          </c:xVal>
          <c:yVal>
            <c:numRef>
              <c:f>'Joint Model 1'!$E$35:$E$39</c:f>
              <c:numCache>
                <c:formatCode>0.0</c:formatCode>
                <c:ptCount val="5"/>
                <c:pt idx="0">
                  <c:v>0</c:v>
                </c:pt>
                <c:pt idx="1">
                  <c:v>-176.71837347170822</c:v>
                </c:pt>
                <c:pt idx="2">
                  <c:v>-327.40631554564686</c:v>
                </c:pt>
                <c:pt idx="3">
                  <c:v>-344.63822689015456</c:v>
                </c:pt>
                <c:pt idx="4">
                  <c:v>-68.927645378030917</c:v>
                </c:pt>
              </c:numCache>
            </c:numRef>
          </c:yVal>
          <c:smooth val="1"/>
          <c:extLst>
            <c:ext xmlns:c16="http://schemas.microsoft.com/office/drawing/2014/chart" uri="{C3380CC4-5D6E-409C-BE32-E72D297353CC}">
              <c16:uniqueId val="{00000001-2379-4F65-B07A-D8B66221C0AF}"/>
            </c:ext>
          </c:extLst>
        </c:ser>
        <c:dLbls>
          <c:showLegendKey val="0"/>
          <c:showVal val="0"/>
          <c:showCatName val="0"/>
          <c:showSerName val="0"/>
          <c:showPercent val="0"/>
          <c:showBubbleSize val="0"/>
        </c:dLbls>
        <c:axId val="1871382432"/>
        <c:axId val="1871380352"/>
      </c:scatterChart>
      <c:valAx>
        <c:axId val="1871382432"/>
        <c:scaling>
          <c:orientation val="minMax"/>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en-US"/>
                  <a:t>Rotation </a:t>
                </a:r>
                <a:r>
                  <a:rPr lang="en-US" i="1"/>
                  <a:t>(</a:t>
                </a:r>
                <a:r>
                  <a:rPr lang="en-US" i="1">
                    <a:latin typeface="Symbol" panose="05050102010706020507" pitchFamily="18" charset="2"/>
                  </a:rPr>
                  <a:t>q</a:t>
                </a:r>
                <a:r>
                  <a:rPr lang="en-US" i="1"/>
                  <a:t>)</a:t>
                </a:r>
              </a:p>
            </c:rich>
          </c:tx>
          <c:layout>
            <c:manualLayout>
              <c:xMode val="edge"/>
              <c:yMode val="edge"/>
              <c:x val="0.47150182107645844"/>
              <c:y val="0.90021650256328145"/>
            </c:manualLayout>
          </c:layout>
          <c:overlay val="0"/>
        </c:title>
        <c:numFmt formatCode="General" sourceLinked="1"/>
        <c:majorTickMark val="none"/>
        <c:minorTickMark val="none"/>
        <c:tickLblPos val="low"/>
        <c:spPr>
          <a:noFill/>
          <a:ln w="9525" cap="flat" cmpd="sng" algn="ctr">
            <a:solidFill>
              <a:schemeClr val="tx1">
                <a:lumMod val="95000"/>
                <a:lumOff val="5000"/>
              </a:schemeClr>
            </a:solidFill>
            <a:round/>
          </a:ln>
          <a:effectLst/>
        </c:spPr>
        <c:txPr>
          <a:bodyPr rot="-60000000" vert="horz"/>
          <a:lstStyle/>
          <a:p>
            <a:pPr>
              <a:defRPr/>
            </a:pPr>
            <a:endParaRPr lang="en-US"/>
          </a:p>
        </c:txPr>
        <c:crossAx val="1871380352"/>
        <c:crosses val="autoZero"/>
        <c:crossBetween val="midCat"/>
      </c:valAx>
      <c:valAx>
        <c:axId val="1871380352"/>
        <c:scaling>
          <c:orientation val="minMax"/>
          <c:min val="-60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Moment (kN-m)</a:t>
                </a:r>
              </a:p>
            </c:rich>
          </c:tx>
          <c:layout>
            <c:manualLayout>
              <c:xMode val="edge"/>
              <c:yMode val="edge"/>
              <c:x val="0"/>
              <c:y val="0.25223469624131617"/>
            </c:manualLayout>
          </c:layout>
          <c:overlay val="0"/>
        </c:title>
        <c:numFmt formatCode="0.0" sourceLinked="1"/>
        <c:majorTickMark val="none"/>
        <c:minorTickMark val="none"/>
        <c:tickLblPos val="low"/>
        <c:spPr>
          <a:noFill/>
          <a:ln w="9525" cap="flat" cmpd="sng" algn="ctr">
            <a:solidFill>
              <a:schemeClr val="tx1">
                <a:lumMod val="95000"/>
                <a:lumOff val="5000"/>
              </a:schemeClr>
            </a:solidFill>
            <a:round/>
          </a:ln>
          <a:effectLst/>
        </c:spPr>
        <c:txPr>
          <a:bodyPr rot="-60000000" vert="horz"/>
          <a:lstStyle/>
          <a:p>
            <a:pPr>
              <a:defRPr/>
            </a:pPr>
            <a:endParaRPr lang="en-US"/>
          </a:p>
        </c:txPr>
        <c:crossAx val="1871382432"/>
        <c:crosses val="autoZero"/>
        <c:crossBetween val="midCat"/>
        <c:majorUnit val="200"/>
      </c:valAx>
    </c:plotArea>
    <c:plotVisOnly val="1"/>
    <c:dispBlanksAs val="gap"/>
    <c:showDLblsOverMax val="0"/>
    <c:extLst/>
  </c:chart>
  <c:txPr>
    <a:bodyPr/>
    <a:lstStyle/>
    <a:p>
      <a:pPr>
        <a:defRPr sz="1100" b="0"/>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500"/>
            </a:pPr>
            <a:r>
              <a:rPr lang="en-US" sz="1500"/>
              <a:t>Stress/SF vs.</a:t>
            </a:r>
            <a:r>
              <a:rPr lang="en-US" sz="1500" baseline="0"/>
              <a:t> </a:t>
            </a:r>
            <a:r>
              <a:rPr lang="en-US" sz="1500"/>
              <a:t>Strain/SF Curve</a:t>
            </a:r>
          </a:p>
        </c:rich>
      </c:tx>
      <c:layout>
        <c:manualLayout>
          <c:xMode val="edge"/>
          <c:yMode val="edge"/>
          <c:x val="0.24890305192905221"/>
          <c:y val="4.9812989047855215E-2"/>
        </c:manualLayout>
      </c:layout>
      <c:overlay val="0"/>
      <c:spPr>
        <a:noFill/>
        <a:ln>
          <a:noFill/>
        </a:ln>
        <a:effectLst/>
      </c:spPr>
    </c:title>
    <c:autoTitleDeleted val="0"/>
    <c:plotArea>
      <c:layout>
        <c:manualLayout>
          <c:layoutTarget val="inner"/>
          <c:xMode val="edge"/>
          <c:yMode val="edge"/>
          <c:x val="0.21742139208336128"/>
          <c:y val="0.21773821908896379"/>
          <c:w val="0.71073133330132077"/>
          <c:h val="0.59627045138117707"/>
        </c:manualLayout>
      </c:layout>
      <c:scatterChart>
        <c:scatterStyle val="lineMarker"/>
        <c:varyColors val="0"/>
        <c:ser>
          <c:idx val="1"/>
          <c:order val="0"/>
          <c:spPr>
            <a:ln>
              <a:solidFill>
                <a:schemeClr val="tx1">
                  <a:lumMod val="95000"/>
                  <a:lumOff val="5000"/>
                </a:schemeClr>
              </a:solidFill>
            </a:ln>
          </c:spPr>
          <c:marker>
            <c:symbol val="circle"/>
            <c:size val="5"/>
            <c:spPr>
              <a:solidFill>
                <a:schemeClr val="tx1">
                  <a:lumMod val="95000"/>
                  <a:lumOff val="5000"/>
                </a:schemeClr>
              </a:solidFill>
              <a:ln>
                <a:solidFill>
                  <a:schemeClr val="tx1">
                    <a:lumMod val="95000"/>
                    <a:lumOff val="5000"/>
                  </a:schemeClr>
                </a:solidFill>
              </a:ln>
            </c:spPr>
          </c:marker>
          <c:dPt>
            <c:idx val="3"/>
            <c:marker>
              <c:spPr>
                <a:solidFill>
                  <a:srgbClr val="FF0000"/>
                </a:solidFill>
                <a:ln>
                  <a:solidFill>
                    <a:srgbClr val="FF0000"/>
                  </a:solidFill>
                </a:ln>
              </c:spPr>
            </c:marker>
            <c:bubble3D val="0"/>
            <c:extLst>
              <c:ext xmlns:c16="http://schemas.microsoft.com/office/drawing/2014/chart" uri="{C3380CC4-5D6E-409C-BE32-E72D297353CC}">
                <c16:uniqueId val="{00000000-720F-4D92-A011-C3FC09A80A08}"/>
              </c:ext>
            </c:extLst>
          </c:dPt>
          <c:xVal>
            <c:numRef>
              <c:f>'Joint Model 1'!$D$63:$D$66</c:f>
              <c:numCache>
                <c:formatCode>0.0</c:formatCode>
                <c:ptCount val="4"/>
                <c:pt idx="0">
                  <c:v>-12.833333333333332</c:v>
                </c:pt>
                <c:pt idx="1">
                  <c:v>-2.6666666666666665</c:v>
                </c:pt>
                <c:pt idx="2">
                  <c:v>0</c:v>
                </c:pt>
                <c:pt idx="3">
                  <c:v>0</c:v>
                </c:pt>
              </c:numCache>
            </c:numRef>
          </c:xVal>
          <c:yVal>
            <c:numRef>
              <c:f>'Joint Model 1'!$C$63:$C$66</c:f>
              <c:numCache>
                <c:formatCode>0.0</c:formatCode>
                <c:ptCount val="4"/>
                <c:pt idx="0">
                  <c:v>-0.21052631578947367</c:v>
                </c:pt>
                <c:pt idx="1">
                  <c:v>-1.0526315789473684</c:v>
                </c:pt>
                <c:pt idx="2">
                  <c:v>-1</c:v>
                </c:pt>
                <c:pt idx="3">
                  <c:v>0</c:v>
                </c:pt>
              </c:numCache>
            </c:numRef>
          </c:yVal>
          <c:smooth val="0"/>
          <c:extLst>
            <c:ext xmlns:c16="http://schemas.microsoft.com/office/drawing/2014/chart" uri="{C3380CC4-5D6E-409C-BE32-E72D297353CC}">
              <c16:uniqueId val="{00000000-EE8A-4123-8100-E277CE5EE028}"/>
            </c:ext>
          </c:extLst>
        </c:ser>
        <c:ser>
          <c:idx val="0"/>
          <c:order val="1"/>
          <c:spPr>
            <a:ln>
              <a:solidFill>
                <a:srgbClr val="FF0000"/>
              </a:solidFill>
            </a:ln>
          </c:spPr>
          <c:marker>
            <c:symbol val="circle"/>
            <c:size val="5"/>
            <c:spPr>
              <a:solidFill>
                <a:schemeClr val="tx1">
                  <a:lumMod val="95000"/>
                  <a:lumOff val="5000"/>
                </a:schemeClr>
              </a:solidFill>
              <a:ln>
                <a:solidFill>
                  <a:schemeClr val="tx1">
                    <a:lumMod val="95000"/>
                    <a:lumOff val="5000"/>
                  </a:schemeClr>
                </a:solidFill>
              </a:ln>
            </c:spPr>
          </c:marker>
          <c:dPt>
            <c:idx val="1"/>
            <c:marker>
              <c:spPr>
                <a:solidFill>
                  <a:srgbClr val="FF0000"/>
                </a:solidFill>
                <a:ln>
                  <a:solidFill>
                    <a:srgbClr val="FF0000"/>
                  </a:solidFill>
                </a:ln>
              </c:spPr>
            </c:marker>
            <c:bubble3D val="0"/>
            <c:extLst>
              <c:ext xmlns:c16="http://schemas.microsoft.com/office/drawing/2014/chart" uri="{C3380CC4-5D6E-409C-BE32-E72D297353CC}">
                <c16:uniqueId val="{00000002-A67C-41F9-A018-97206D4189BD}"/>
              </c:ext>
            </c:extLst>
          </c:dPt>
          <c:dPt>
            <c:idx val="2"/>
            <c:marker>
              <c:spPr>
                <a:solidFill>
                  <a:srgbClr val="FF0000"/>
                </a:solidFill>
                <a:ln>
                  <a:solidFill>
                    <a:srgbClr val="FF0000"/>
                  </a:solidFill>
                </a:ln>
              </c:spPr>
            </c:marker>
            <c:bubble3D val="0"/>
            <c:extLst>
              <c:ext xmlns:c16="http://schemas.microsoft.com/office/drawing/2014/chart" uri="{C3380CC4-5D6E-409C-BE32-E72D297353CC}">
                <c16:uniqueId val="{00000001-A67C-41F9-A018-97206D4189BD}"/>
              </c:ext>
            </c:extLst>
          </c:dPt>
          <c:dPt>
            <c:idx val="3"/>
            <c:marker>
              <c:spPr>
                <a:solidFill>
                  <a:srgbClr val="FF0000"/>
                </a:solidFill>
                <a:ln>
                  <a:solidFill>
                    <a:srgbClr val="FF0000"/>
                  </a:solidFill>
                </a:ln>
              </c:spPr>
            </c:marker>
            <c:bubble3D val="0"/>
            <c:extLst>
              <c:ext xmlns:c16="http://schemas.microsoft.com/office/drawing/2014/chart" uri="{C3380CC4-5D6E-409C-BE32-E72D297353CC}">
                <c16:uniqueId val="{00000000-A67C-41F9-A018-97206D4189BD}"/>
              </c:ext>
            </c:extLst>
          </c:dPt>
          <c:xVal>
            <c:numRef>
              <c:f>'Joint Model 1'!$D$66:$D$69</c:f>
              <c:numCache>
                <c:formatCode>0.0</c:formatCode>
                <c:ptCount val="4"/>
                <c:pt idx="0">
                  <c:v>0</c:v>
                </c:pt>
                <c:pt idx="1">
                  <c:v>0</c:v>
                </c:pt>
                <c:pt idx="2">
                  <c:v>2.6666666666666665</c:v>
                </c:pt>
                <c:pt idx="3">
                  <c:v>12.833333333333332</c:v>
                </c:pt>
              </c:numCache>
            </c:numRef>
          </c:xVal>
          <c:yVal>
            <c:numRef>
              <c:f>'Joint Model 1'!$C$66:$C$69</c:f>
              <c:numCache>
                <c:formatCode>0.0</c:formatCode>
                <c:ptCount val="4"/>
                <c:pt idx="0">
                  <c:v>0</c:v>
                </c:pt>
                <c:pt idx="1">
                  <c:v>1</c:v>
                </c:pt>
                <c:pt idx="2">
                  <c:v>1.0526315789473684</c:v>
                </c:pt>
                <c:pt idx="3">
                  <c:v>0.2105263157894737</c:v>
                </c:pt>
              </c:numCache>
            </c:numRef>
          </c:yVal>
          <c:smooth val="0"/>
          <c:extLst>
            <c:ext xmlns:c16="http://schemas.microsoft.com/office/drawing/2014/chart" uri="{C3380CC4-5D6E-409C-BE32-E72D297353CC}">
              <c16:uniqueId val="{00000001-EE8A-4123-8100-E277CE5EE028}"/>
            </c:ext>
          </c:extLst>
        </c:ser>
        <c:dLbls>
          <c:showLegendKey val="0"/>
          <c:showVal val="0"/>
          <c:showCatName val="0"/>
          <c:showSerName val="0"/>
          <c:showPercent val="0"/>
          <c:showBubbleSize val="0"/>
        </c:dLbls>
        <c:axId val="1871382432"/>
        <c:axId val="1871380352"/>
      </c:scatterChart>
      <c:valAx>
        <c:axId val="1871382432"/>
        <c:scaling>
          <c:orientation val="minMax"/>
        </c:scaling>
        <c:delete val="0"/>
        <c:axPos val="b"/>
        <c:majorGridlines>
          <c:spPr>
            <a:ln w="9525" cap="flat" cmpd="sng" algn="ctr">
              <a:solidFill>
                <a:schemeClr val="tx1">
                  <a:lumMod val="15000"/>
                  <a:lumOff val="85000"/>
                </a:schemeClr>
              </a:solidFill>
              <a:round/>
            </a:ln>
            <a:effectLst/>
          </c:spPr>
        </c:majorGridlines>
        <c:title>
          <c:tx>
            <c:rich>
              <a:bodyPr/>
              <a:lstStyle/>
              <a:p>
                <a:pPr>
                  <a:defRPr sz="1100"/>
                </a:pPr>
                <a:r>
                  <a:rPr lang="en-US" sz="1100"/>
                  <a:t>Strain/SF</a:t>
                </a:r>
              </a:p>
            </c:rich>
          </c:tx>
          <c:layout>
            <c:manualLayout>
              <c:xMode val="edge"/>
              <c:yMode val="edge"/>
              <c:x val="0.48286287292076657"/>
              <c:y val="0.90740789989167847"/>
            </c:manualLayout>
          </c:layout>
          <c:overlay val="0"/>
        </c:title>
        <c:numFmt formatCode="0.0" sourceLinked="1"/>
        <c:majorTickMark val="none"/>
        <c:minorTickMark val="none"/>
        <c:tickLblPos val="low"/>
        <c:spPr>
          <a:noFill/>
          <a:ln w="9525" cap="flat" cmpd="sng" algn="ctr">
            <a:solidFill>
              <a:schemeClr val="tx1">
                <a:lumMod val="95000"/>
                <a:lumOff val="5000"/>
              </a:schemeClr>
            </a:solidFill>
            <a:round/>
          </a:ln>
          <a:effectLst/>
        </c:spPr>
        <c:txPr>
          <a:bodyPr rot="-60000000" vert="horz"/>
          <a:lstStyle/>
          <a:p>
            <a:pPr>
              <a:defRPr/>
            </a:pPr>
            <a:endParaRPr lang="en-US"/>
          </a:p>
        </c:txPr>
        <c:crossAx val="1871380352"/>
        <c:crosses val="autoZero"/>
        <c:crossBetween val="midCat"/>
      </c:valAx>
      <c:valAx>
        <c:axId val="187138035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100"/>
                </a:pPr>
                <a:r>
                  <a:rPr lang="en-US" sz="1100"/>
                  <a:t>Shear stress/SF</a:t>
                </a:r>
              </a:p>
            </c:rich>
          </c:tx>
          <c:layout>
            <c:manualLayout>
              <c:xMode val="edge"/>
              <c:yMode val="edge"/>
              <c:x val="4.8540559905803284E-2"/>
              <c:y val="0.26285901916372301"/>
            </c:manualLayout>
          </c:layout>
          <c:overlay val="0"/>
        </c:title>
        <c:numFmt formatCode="0.0" sourceLinked="1"/>
        <c:majorTickMark val="none"/>
        <c:minorTickMark val="none"/>
        <c:tickLblPos val="low"/>
        <c:spPr>
          <a:noFill/>
          <a:ln w="9525" cap="flat" cmpd="sng" algn="ctr">
            <a:solidFill>
              <a:schemeClr val="tx1">
                <a:lumMod val="95000"/>
                <a:lumOff val="5000"/>
              </a:schemeClr>
            </a:solidFill>
            <a:round/>
          </a:ln>
          <a:effectLst/>
        </c:spPr>
        <c:txPr>
          <a:bodyPr rot="-60000000" vert="horz"/>
          <a:lstStyle/>
          <a:p>
            <a:pPr>
              <a:defRPr/>
            </a:pPr>
            <a:endParaRPr lang="en-US"/>
          </a:p>
        </c:txPr>
        <c:crossAx val="1871382432"/>
        <c:crosses val="autoZero"/>
        <c:crossBetween val="midCat"/>
      </c:valAx>
      <c:spPr>
        <a:ln>
          <a:solidFill>
            <a:schemeClr val="tx1">
              <a:lumMod val="95000"/>
              <a:lumOff val="5000"/>
            </a:schemeClr>
          </a:solidFill>
        </a:ln>
      </c:spPr>
    </c:plotArea>
    <c:plotVisOnly val="1"/>
    <c:dispBlanksAs val="gap"/>
    <c:showDLblsOverMax val="0"/>
    <c:extLst/>
  </c:chart>
  <c:txPr>
    <a:bodyPr/>
    <a:lstStyle/>
    <a:p>
      <a:pPr>
        <a:defRPr b="0"/>
      </a:pPr>
      <a:endParaRPr lang="en-US"/>
    </a:p>
  </c:txPr>
  <c:printSettings>
    <c:headerFooter/>
    <c:pageMargins b="0.75" l="0.7" r="0.7" t="0.75"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500"/>
            </a:pPr>
            <a:r>
              <a:rPr lang="en-US" sz="1500"/>
              <a:t>Moment/SF vs.</a:t>
            </a:r>
            <a:r>
              <a:rPr lang="en-US" sz="1500" baseline="0"/>
              <a:t> </a:t>
            </a:r>
            <a:r>
              <a:rPr lang="en-US" sz="1500"/>
              <a:t>Rotation/SF Curve</a:t>
            </a:r>
          </a:p>
        </c:rich>
      </c:tx>
      <c:layout>
        <c:manualLayout>
          <c:xMode val="edge"/>
          <c:yMode val="edge"/>
          <c:x val="0.20514280517873021"/>
          <c:y val="4.9813141883517265E-2"/>
        </c:manualLayout>
      </c:layout>
      <c:overlay val="0"/>
      <c:spPr>
        <a:noFill/>
        <a:ln>
          <a:noFill/>
        </a:ln>
        <a:effectLst/>
      </c:spPr>
    </c:title>
    <c:autoTitleDeleted val="0"/>
    <c:plotArea>
      <c:layout>
        <c:manualLayout>
          <c:layoutTarget val="inner"/>
          <c:xMode val="edge"/>
          <c:yMode val="edge"/>
          <c:x val="0.2100793126965281"/>
          <c:y val="0.21269715039909698"/>
          <c:w val="0.71073133330132077"/>
          <c:h val="0.59627045138117707"/>
        </c:manualLayout>
      </c:layout>
      <c:scatterChart>
        <c:scatterStyle val="lineMarker"/>
        <c:varyColors val="0"/>
        <c:ser>
          <c:idx val="1"/>
          <c:order val="0"/>
          <c:spPr>
            <a:ln>
              <a:solidFill>
                <a:schemeClr val="tx1">
                  <a:lumMod val="95000"/>
                  <a:lumOff val="5000"/>
                </a:schemeClr>
              </a:solidFill>
            </a:ln>
          </c:spPr>
          <c:marker>
            <c:symbol val="circle"/>
            <c:size val="5"/>
            <c:spPr>
              <a:solidFill>
                <a:srgbClr val="FF0000"/>
              </a:solidFill>
              <a:ln>
                <a:solidFill>
                  <a:srgbClr val="FF0000"/>
                </a:solidFill>
              </a:ln>
            </c:spPr>
          </c:marker>
          <c:dPt>
            <c:idx val="0"/>
            <c:marker>
              <c:spPr>
                <a:solidFill>
                  <a:schemeClr val="tx1">
                    <a:lumMod val="95000"/>
                    <a:lumOff val="5000"/>
                  </a:schemeClr>
                </a:solidFill>
                <a:ln>
                  <a:solidFill>
                    <a:schemeClr val="tx1">
                      <a:lumMod val="95000"/>
                      <a:lumOff val="5000"/>
                    </a:schemeClr>
                  </a:solidFill>
                </a:ln>
              </c:spPr>
            </c:marker>
            <c:bubble3D val="0"/>
            <c:extLst>
              <c:ext xmlns:c16="http://schemas.microsoft.com/office/drawing/2014/chart" uri="{C3380CC4-5D6E-409C-BE32-E72D297353CC}">
                <c16:uniqueId val="{00000000-232E-4FC2-8838-F61736D697D5}"/>
              </c:ext>
            </c:extLst>
          </c:dPt>
          <c:dPt>
            <c:idx val="1"/>
            <c:marker>
              <c:spPr>
                <a:solidFill>
                  <a:schemeClr val="tx1">
                    <a:lumMod val="95000"/>
                    <a:lumOff val="5000"/>
                  </a:schemeClr>
                </a:solidFill>
                <a:ln>
                  <a:solidFill>
                    <a:schemeClr val="tx1">
                      <a:lumMod val="95000"/>
                      <a:lumOff val="5000"/>
                    </a:schemeClr>
                  </a:solidFill>
                </a:ln>
              </c:spPr>
            </c:marker>
            <c:bubble3D val="0"/>
            <c:extLst>
              <c:ext xmlns:c16="http://schemas.microsoft.com/office/drawing/2014/chart" uri="{C3380CC4-5D6E-409C-BE32-E72D297353CC}">
                <c16:uniqueId val="{00000001-232E-4FC2-8838-F61736D697D5}"/>
              </c:ext>
            </c:extLst>
          </c:dPt>
          <c:dPt>
            <c:idx val="2"/>
            <c:marker>
              <c:spPr>
                <a:solidFill>
                  <a:schemeClr val="tx1">
                    <a:lumMod val="95000"/>
                    <a:lumOff val="5000"/>
                  </a:schemeClr>
                </a:solidFill>
                <a:ln>
                  <a:solidFill>
                    <a:schemeClr val="tx1">
                      <a:lumMod val="95000"/>
                      <a:lumOff val="5000"/>
                    </a:schemeClr>
                  </a:solidFill>
                </a:ln>
              </c:spPr>
            </c:marker>
            <c:bubble3D val="0"/>
            <c:extLst>
              <c:ext xmlns:c16="http://schemas.microsoft.com/office/drawing/2014/chart" uri="{C3380CC4-5D6E-409C-BE32-E72D297353CC}">
                <c16:uniqueId val="{00000002-232E-4FC2-8838-F61736D697D5}"/>
              </c:ext>
            </c:extLst>
          </c:dPt>
          <c:xVal>
            <c:numRef>
              <c:f>'Joint Model 1'!$J$63:$J$66</c:f>
              <c:numCache>
                <c:formatCode>0.0</c:formatCode>
                <c:ptCount val="4"/>
                <c:pt idx="0">
                  <c:v>-12.833333333333332</c:v>
                </c:pt>
                <c:pt idx="1">
                  <c:v>-2.6666666666666665</c:v>
                </c:pt>
                <c:pt idx="2">
                  <c:v>0</c:v>
                </c:pt>
                <c:pt idx="3">
                  <c:v>0</c:v>
                </c:pt>
              </c:numCache>
            </c:numRef>
          </c:xVal>
          <c:yVal>
            <c:numRef>
              <c:f>'Joint Model 1'!$I$63:$I$66</c:f>
              <c:numCache>
                <c:formatCode>0.0</c:formatCode>
                <c:ptCount val="4"/>
                <c:pt idx="0">
                  <c:v>-0.21052631578947367</c:v>
                </c:pt>
                <c:pt idx="1">
                  <c:v>-1.0526315789473684</c:v>
                </c:pt>
                <c:pt idx="2">
                  <c:v>-1</c:v>
                </c:pt>
                <c:pt idx="3">
                  <c:v>0</c:v>
                </c:pt>
              </c:numCache>
            </c:numRef>
          </c:yVal>
          <c:smooth val="0"/>
          <c:extLst>
            <c:ext xmlns:c16="http://schemas.microsoft.com/office/drawing/2014/chart" uri="{C3380CC4-5D6E-409C-BE32-E72D297353CC}">
              <c16:uniqueId val="{00000000-6F06-4602-BBF0-216D3663E365}"/>
            </c:ext>
          </c:extLst>
        </c:ser>
        <c:ser>
          <c:idx val="0"/>
          <c:order val="1"/>
          <c:spPr>
            <a:ln>
              <a:solidFill>
                <a:srgbClr val="FF0000"/>
              </a:solidFill>
            </a:ln>
          </c:spPr>
          <c:marker>
            <c:symbol val="circle"/>
            <c:size val="5"/>
            <c:spPr>
              <a:solidFill>
                <a:srgbClr val="FF0000"/>
              </a:solidFill>
              <a:ln>
                <a:solidFill>
                  <a:srgbClr val="FF0000"/>
                </a:solidFill>
              </a:ln>
            </c:spPr>
          </c:marker>
          <c:xVal>
            <c:numRef>
              <c:f>'Joint Model 1'!$J$66:$J$69</c:f>
              <c:numCache>
                <c:formatCode>0.0</c:formatCode>
                <c:ptCount val="4"/>
                <c:pt idx="0">
                  <c:v>0</c:v>
                </c:pt>
                <c:pt idx="1">
                  <c:v>0</c:v>
                </c:pt>
                <c:pt idx="2">
                  <c:v>2.6666666666666665</c:v>
                </c:pt>
                <c:pt idx="3">
                  <c:v>12.833333333333332</c:v>
                </c:pt>
              </c:numCache>
            </c:numRef>
          </c:xVal>
          <c:yVal>
            <c:numRef>
              <c:f>'Joint Model 1'!$I$66:$I$69</c:f>
              <c:numCache>
                <c:formatCode>0.0</c:formatCode>
                <c:ptCount val="4"/>
                <c:pt idx="0">
                  <c:v>0</c:v>
                </c:pt>
                <c:pt idx="1">
                  <c:v>1</c:v>
                </c:pt>
                <c:pt idx="2">
                  <c:v>1.0526315789473684</c:v>
                </c:pt>
                <c:pt idx="3">
                  <c:v>0.2105263157894737</c:v>
                </c:pt>
              </c:numCache>
            </c:numRef>
          </c:yVal>
          <c:smooth val="0"/>
          <c:extLst>
            <c:ext xmlns:c16="http://schemas.microsoft.com/office/drawing/2014/chart" uri="{C3380CC4-5D6E-409C-BE32-E72D297353CC}">
              <c16:uniqueId val="{00000001-6F06-4602-BBF0-216D3663E365}"/>
            </c:ext>
          </c:extLst>
        </c:ser>
        <c:dLbls>
          <c:showLegendKey val="0"/>
          <c:showVal val="0"/>
          <c:showCatName val="0"/>
          <c:showSerName val="0"/>
          <c:showPercent val="0"/>
          <c:showBubbleSize val="0"/>
        </c:dLbls>
        <c:axId val="1871382432"/>
        <c:axId val="1871380352"/>
      </c:scatterChart>
      <c:valAx>
        <c:axId val="1871382432"/>
        <c:scaling>
          <c:orientation val="minMax"/>
        </c:scaling>
        <c:delete val="0"/>
        <c:axPos val="b"/>
        <c:majorGridlines>
          <c:spPr>
            <a:ln w="9525" cap="flat" cmpd="sng" algn="ctr">
              <a:solidFill>
                <a:schemeClr val="tx1">
                  <a:lumMod val="15000"/>
                  <a:lumOff val="85000"/>
                </a:schemeClr>
              </a:solidFill>
              <a:round/>
            </a:ln>
            <a:effectLst/>
          </c:spPr>
        </c:majorGridlines>
        <c:title>
          <c:tx>
            <c:rich>
              <a:bodyPr/>
              <a:lstStyle/>
              <a:p>
                <a:pPr>
                  <a:defRPr sz="1100"/>
                </a:pPr>
                <a:r>
                  <a:rPr lang="en-US" sz="1100"/>
                  <a:t>Rotation/SF</a:t>
                </a:r>
              </a:p>
            </c:rich>
          </c:tx>
          <c:layout>
            <c:manualLayout>
              <c:xMode val="edge"/>
              <c:yMode val="edge"/>
              <c:x val="0.46446407470386486"/>
              <c:y val="0.9074082308912127"/>
            </c:manualLayout>
          </c:layout>
          <c:overlay val="0"/>
        </c:title>
        <c:numFmt formatCode="0.0" sourceLinked="1"/>
        <c:majorTickMark val="none"/>
        <c:minorTickMark val="none"/>
        <c:tickLblPos val="low"/>
        <c:spPr>
          <a:noFill/>
          <a:ln w="9525" cap="flat" cmpd="sng" algn="ctr">
            <a:solidFill>
              <a:schemeClr val="tx1">
                <a:lumMod val="95000"/>
                <a:lumOff val="5000"/>
              </a:schemeClr>
            </a:solidFill>
            <a:round/>
          </a:ln>
          <a:effectLst/>
        </c:spPr>
        <c:txPr>
          <a:bodyPr rot="-60000000" vert="horz"/>
          <a:lstStyle/>
          <a:p>
            <a:pPr>
              <a:defRPr/>
            </a:pPr>
            <a:endParaRPr lang="en-US"/>
          </a:p>
        </c:txPr>
        <c:crossAx val="1871380352"/>
        <c:crosses val="autoZero"/>
        <c:crossBetween val="midCat"/>
      </c:valAx>
      <c:valAx>
        <c:axId val="187138035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100"/>
                </a:pPr>
                <a:r>
                  <a:rPr lang="en-US" sz="1100"/>
                  <a:t>Shear stress/SF</a:t>
                </a:r>
              </a:p>
            </c:rich>
          </c:tx>
          <c:layout>
            <c:manualLayout>
              <c:xMode val="edge"/>
              <c:yMode val="edge"/>
              <c:x val="4.8540559905803284E-2"/>
              <c:y val="0.26285901916372301"/>
            </c:manualLayout>
          </c:layout>
          <c:overlay val="0"/>
        </c:title>
        <c:numFmt formatCode="0.0" sourceLinked="1"/>
        <c:majorTickMark val="none"/>
        <c:minorTickMark val="none"/>
        <c:tickLblPos val="low"/>
        <c:spPr>
          <a:noFill/>
          <a:ln w="9525" cap="flat" cmpd="sng" algn="ctr">
            <a:solidFill>
              <a:schemeClr val="tx1">
                <a:lumMod val="95000"/>
                <a:lumOff val="5000"/>
              </a:schemeClr>
            </a:solidFill>
            <a:round/>
          </a:ln>
          <a:effectLst/>
        </c:spPr>
        <c:txPr>
          <a:bodyPr rot="-60000000" vert="horz"/>
          <a:lstStyle/>
          <a:p>
            <a:pPr>
              <a:defRPr/>
            </a:pPr>
            <a:endParaRPr lang="en-US"/>
          </a:p>
        </c:txPr>
        <c:crossAx val="1871382432"/>
        <c:crosses val="autoZero"/>
        <c:crossBetween val="midCat"/>
      </c:valAx>
      <c:spPr>
        <a:ln>
          <a:solidFill>
            <a:schemeClr val="tx1">
              <a:lumMod val="95000"/>
              <a:lumOff val="5000"/>
            </a:schemeClr>
          </a:solidFill>
        </a:ln>
      </c:spPr>
    </c:plotArea>
    <c:plotVisOnly val="1"/>
    <c:dispBlanksAs val="gap"/>
    <c:showDLblsOverMax val="0"/>
    <c:extLst/>
  </c:chart>
  <c:txPr>
    <a:bodyPr/>
    <a:lstStyle/>
    <a:p>
      <a:pPr>
        <a:defRPr b="0"/>
      </a:pPr>
      <a:endParaRPr lang="en-US"/>
    </a:p>
  </c:txPr>
  <c:printSettings>
    <c:headerFooter/>
    <c:pageMargins b="0.75" l="0.7" r="0.7" t="0.75" header="0.3" footer="0.3"/>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500"/>
            </a:pPr>
            <a:r>
              <a:rPr lang="en-US" sz="1500"/>
              <a:t>Shear Stress-Strain Curve</a:t>
            </a:r>
          </a:p>
        </c:rich>
      </c:tx>
      <c:layout>
        <c:manualLayout>
          <c:xMode val="edge"/>
          <c:yMode val="edge"/>
          <c:x val="0.21737603971152172"/>
          <c:y val="3.987483539530156E-2"/>
        </c:manualLayout>
      </c:layout>
      <c:overlay val="0"/>
      <c:spPr>
        <a:noFill/>
        <a:ln>
          <a:noFill/>
        </a:ln>
        <a:effectLst/>
      </c:spPr>
    </c:title>
    <c:autoTitleDeleted val="0"/>
    <c:plotArea>
      <c:layout>
        <c:manualLayout>
          <c:layoutTarget val="inner"/>
          <c:xMode val="edge"/>
          <c:yMode val="edge"/>
          <c:x val="0.21755239506643589"/>
          <c:y val="0.21269706011068917"/>
          <c:w val="0.71073133330132077"/>
          <c:h val="0.59627045138117707"/>
        </c:manualLayout>
      </c:layout>
      <c:scatterChart>
        <c:scatterStyle val="lineMarker"/>
        <c:varyColors val="0"/>
        <c:ser>
          <c:idx val="2"/>
          <c:order val="0"/>
          <c:spPr>
            <a:ln w="19050" cap="rnd">
              <a:solidFill>
                <a:schemeClr val="tx1">
                  <a:lumMod val="95000"/>
                  <a:lumOff val="5000"/>
                </a:schemeClr>
              </a:solidFill>
              <a:round/>
            </a:ln>
            <a:effectLst/>
          </c:spPr>
          <c:marker>
            <c:symbol val="circle"/>
            <c:size val="5"/>
            <c:spPr>
              <a:solidFill>
                <a:schemeClr val="tx1">
                  <a:lumMod val="95000"/>
                  <a:lumOff val="5000"/>
                </a:schemeClr>
              </a:solidFill>
              <a:ln>
                <a:solidFill>
                  <a:schemeClr val="tx1">
                    <a:lumMod val="95000"/>
                    <a:lumOff val="5000"/>
                  </a:schemeClr>
                </a:solidFill>
              </a:ln>
            </c:spPr>
          </c:marker>
          <c:xVal>
            <c:numRef>
              <c:f>'Joint Model 2'!$D$37:$D$41</c:f>
              <c:numCache>
                <c:formatCode>General</c:formatCode>
                <c:ptCount val="5"/>
                <c:pt idx="0">
                  <c:v>0</c:v>
                </c:pt>
                <c:pt idx="1">
                  <c:v>-2.0000000000000001E-4</c:v>
                </c:pt>
                <c:pt idx="2">
                  <c:v>-2E-3</c:v>
                </c:pt>
                <c:pt idx="3">
                  <c:v>-5.0000000000000001E-3</c:v>
                </c:pt>
                <c:pt idx="4">
                  <c:v>-2.5000000000000001E-2</c:v>
                </c:pt>
              </c:numCache>
            </c:numRef>
          </c:xVal>
          <c:yVal>
            <c:numRef>
              <c:f>'Joint Model 2'!$C$37:$C$41</c:f>
              <c:numCache>
                <c:formatCode>0.00</c:formatCode>
                <c:ptCount val="5"/>
                <c:pt idx="0">
                  <c:v>0</c:v>
                </c:pt>
                <c:pt idx="1">
                  <c:v>-0.56296171599395417</c:v>
                </c:pt>
                <c:pt idx="2">
                  <c:v>-0.75157160406564449</c:v>
                </c:pt>
                <c:pt idx="3">
                  <c:v>-0.75157160406564449</c:v>
                </c:pt>
                <c:pt idx="4">
                  <c:v>-0.26575531070191849</c:v>
                </c:pt>
              </c:numCache>
            </c:numRef>
          </c:yVal>
          <c:smooth val="0"/>
          <c:extLst>
            <c:ext xmlns:c16="http://schemas.microsoft.com/office/drawing/2014/chart" uri="{C3380CC4-5D6E-409C-BE32-E72D297353CC}">
              <c16:uniqueId val="{00000000-28A2-49C9-8171-E000ABB898A9}"/>
            </c:ext>
          </c:extLst>
        </c:ser>
        <c:ser>
          <c:idx val="3"/>
          <c:order val="1"/>
          <c:spPr>
            <a:ln>
              <a:solidFill>
                <a:srgbClr val="FF0000"/>
              </a:solidFill>
            </a:ln>
          </c:spPr>
          <c:marker>
            <c:symbol val="circle"/>
            <c:size val="5"/>
            <c:spPr>
              <a:solidFill>
                <a:srgbClr val="FF0000"/>
              </a:solidFill>
              <a:ln>
                <a:solidFill>
                  <a:srgbClr val="FF0000"/>
                </a:solidFill>
              </a:ln>
            </c:spPr>
          </c:marker>
          <c:xVal>
            <c:numRef>
              <c:f>'Joint Model 2'!$J$37:$J$41</c:f>
              <c:numCache>
                <c:formatCode>General</c:formatCode>
                <c:ptCount val="5"/>
                <c:pt idx="0">
                  <c:v>0</c:v>
                </c:pt>
                <c:pt idx="1">
                  <c:v>2.0000000000000001E-4</c:v>
                </c:pt>
                <c:pt idx="2">
                  <c:v>2E-3</c:v>
                </c:pt>
                <c:pt idx="3">
                  <c:v>5.0000000000000001E-3</c:v>
                </c:pt>
                <c:pt idx="4">
                  <c:v>1.4999999999999999E-2</c:v>
                </c:pt>
              </c:numCache>
            </c:numRef>
          </c:xVal>
          <c:yVal>
            <c:numRef>
              <c:f>'Joint Model 2'!$I$37:$I$41</c:f>
              <c:numCache>
                <c:formatCode>0.00</c:formatCode>
                <c:ptCount val="5"/>
                <c:pt idx="0">
                  <c:v>0</c:v>
                </c:pt>
                <c:pt idx="1">
                  <c:v>0.3164919997300063</c:v>
                </c:pt>
                <c:pt idx="2">
                  <c:v>0.41217308345459697</c:v>
                </c:pt>
                <c:pt idx="3">
                  <c:v>0.41217308345459697</c:v>
                </c:pt>
                <c:pt idx="4">
                  <c:v>0.19218418751754496</c:v>
                </c:pt>
              </c:numCache>
            </c:numRef>
          </c:yVal>
          <c:smooth val="0"/>
          <c:extLst>
            <c:ext xmlns:c16="http://schemas.microsoft.com/office/drawing/2014/chart" uri="{C3380CC4-5D6E-409C-BE32-E72D297353CC}">
              <c16:uniqueId val="{00000001-28A2-49C9-8171-E000ABB898A9}"/>
            </c:ext>
          </c:extLst>
        </c:ser>
        <c:dLbls>
          <c:showLegendKey val="0"/>
          <c:showVal val="0"/>
          <c:showCatName val="0"/>
          <c:showSerName val="0"/>
          <c:showPercent val="0"/>
          <c:showBubbleSize val="0"/>
        </c:dLbls>
        <c:axId val="1871382432"/>
        <c:axId val="1871380352"/>
      </c:scatterChart>
      <c:valAx>
        <c:axId val="1871382432"/>
        <c:scaling>
          <c:orientation val="minMax"/>
          <c:max val="3.0000000000000006E-2"/>
          <c:min val="-3.0000000000000006E-2"/>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en-US"/>
                  <a:t>Shear Strain (</a:t>
                </a:r>
                <a:r>
                  <a:rPr lang="en-US" i="1">
                    <a:latin typeface="Symbol" panose="05050102010706020507" pitchFamily="18" charset="2"/>
                  </a:rPr>
                  <a:t>g</a:t>
                </a:r>
                <a:r>
                  <a:rPr lang="en-US"/>
                  <a:t>)</a:t>
                </a:r>
              </a:p>
            </c:rich>
          </c:tx>
          <c:layout>
            <c:manualLayout>
              <c:xMode val="edge"/>
              <c:yMode val="edge"/>
              <c:x val="0.38092189279620015"/>
              <c:y val="0.91538125362697842"/>
            </c:manualLayout>
          </c:layout>
          <c:overlay val="0"/>
        </c:title>
        <c:numFmt formatCode="General" sourceLinked="1"/>
        <c:majorTickMark val="none"/>
        <c:minorTickMark val="none"/>
        <c:tickLblPos val="low"/>
        <c:spPr>
          <a:noFill/>
          <a:ln w="9525" cap="flat" cmpd="sng" algn="ctr">
            <a:solidFill>
              <a:schemeClr val="tx1">
                <a:lumMod val="95000"/>
                <a:lumOff val="5000"/>
              </a:schemeClr>
            </a:solidFill>
            <a:round/>
          </a:ln>
          <a:effectLst/>
        </c:spPr>
        <c:txPr>
          <a:bodyPr rot="-60000000" vert="horz"/>
          <a:lstStyle/>
          <a:p>
            <a:pPr>
              <a:defRPr/>
            </a:pPr>
            <a:endParaRPr lang="en-US"/>
          </a:p>
        </c:txPr>
        <c:crossAx val="1871380352"/>
        <c:crosses val="autoZero"/>
        <c:crossBetween val="midCat"/>
        <c:majorUnit val="1.0000000000000002E-2"/>
      </c:valAx>
      <c:valAx>
        <c:axId val="187138035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Shear Stress (MPa)</a:t>
                </a:r>
              </a:p>
            </c:rich>
          </c:tx>
          <c:layout>
            <c:manualLayout>
              <c:xMode val="edge"/>
              <c:yMode val="edge"/>
              <c:x val="2.7885575459165049E-2"/>
              <c:y val="0.23302011219376212"/>
            </c:manualLayout>
          </c:layout>
          <c:overlay val="0"/>
        </c:title>
        <c:numFmt formatCode="0.00" sourceLinked="1"/>
        <c:majorTickMark val="none"/>
        <c:minorTickMark val="none"/>
        <c:tickLblPos val="low"/>
        <c:spPr>
          <a:noFill/>
          <a:ln w="9525" cap="flat" cmpd="sng" algn="ctr">
            <a:solidFill>
              <a:schemeClr val="tx1">
                <a:lumMod val="95000"/>
                <a:lumOff val="5000"/>
              </a:schemeClr>
            </a:solidFill>
            <a:round/>
          </a:ln>
          <a:effectLst/>
        </c:spPr>
        <c:txPr>
          <a:bodyPr rot="-60000000" vert="horz"/>
          <a:lstStyle/>
          <a:p>
            <a:pPr>
              <a:defRPr/>
            </a:pPr>
            <a:endParaRPr lang="en-US"/>
          </a:p>
        </c:txPr>
        <c:crossAx val="1871382432"/>
        <c:crosses val="autoZero"/>
        <c:crossBetween val="midCat"/>
      </c:valAx>
    </c:plotArea>
    <c:plotVisOnly val="1"/>
    <c:dispBlanksAs val="gap"/>
    <c:showDLblsOverMax val="0"/>
    <c:extLst/>
  </c:chart>
  <c:txPr>
    <a:bodyPr/>
    <a:lstStyle/>
    <a:p>
      <a:pPr>
        <a:defRPr sz="1100" b="0"/>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500"/>
            </a:pPr>
            <a:r>
              <a:rPr lang="en-US" sz="1500"/>
              <a:t>Moment-Rotation Curve</a:t>
            </a:r>
          </a:p>
        </c:rich>
      </c:tx>
      <c:layout>
        <c:manualLayout>
          <c:xMode val="edge"/>
          <c:yMode val="edge"/>
          <c:x val="0.23969433726809924"/>
          <c:y val="2.9887924694808062E-2"/>
        </c:manualLayout>
      </c:layout>
      <c:overlay val="0"/>
      <c:spPr>
        <a:noFill/>
        <a:ln>
          <a:noFill/>
        </a:ln>
        <a:effectLst/>
      </c:spPr>
    </c:title>
    <c:autoTitleDeleted val="0"/>
    <c:plotArea>
      <c:layout>
        <c:manualLayout>
          <c:layoutTarget val="inner"/>
          <c:xMode val="edge"/>
          <c:yMode val="edge"/>
          <c:x val="0.21308532891470799"/>
          <c:y val="0.21269715039909698"/>
          <c:w val="0.70772507633483916"/>
          <c:h val="0.59627045138117707"/>
        </c:manualLayout>
      </c:layout>
      <c:scatterChart>
        <c:scatterStyle val="lineMarker"/>
        <c:varyColors val="0"/>
        <c:ser>
          <c:idx val="1"/>
          <c:order val="0"/>
          <c:spPr>
            <a:ln>
              <a:solidFill>
                <a:srgbClr val="FF0000"/>
              </a:solidFill>
            </a:ln>
          </c:spPr>
          <c:marker>
            <c:symbol val="circle"/>
            <c:size val="5"/>
            <c:spPr>
              <a:solidFill>
                <a:srgbClr val="FF0000"/>
              </a:solidFill>
              <a:ln>
                <a:solidFill>
                  <a:srgbClr val="FF0000"/>
                </a:solidFill>
              </a:ln>
            </c:spPr>
          </c:marker>
          <c:xVal>
            <c:numRef>
              <c:f>'Joint Model 2'!$L$37:$L$41</c:f>
              <c:numCache>
                <c:formatCode>General</c:formatCode>
                <c:ptCount val="5"/>
                <c:pt idx="0">
                  <c:v>0</c:v>
                </c:pt>
                <c:pt idx="1">
                  <c:v>2.0000000000000001E-4</c:v>
                </c:pt>
                <c:pt idx="2">
                  <c:v>2E-3</c:v>
                </c:pt>
                <c:pt idx="3">
                  <c:v>5.0000000000000001E-3</c:v>
                </c:pt>
                <c:pt idx="4">
                  <c:v>1.4999999999999999E-2</c:v>
                </c:pt>
              </c:numCache>
            </c:numRef>
          </c:xVal>
          <c:yVal>
            <c:numRef>
              <c:f>'Joint Model 2'!$K$37:$K$41</c:f>
              <c:numCache>
                <c:formatCode>0.0</c:formatCode>
                <c:ptCount val="5"/>
                <c:pt idx="0">
                  <c:v>0</c:v>
                </c:pt>
                <c:pt idx="1">
                  <c:v>148.90593779384295</c:v>
                </c:pt>
                <c:pt idx="2">
                  <c:v>193.92281503969954</c:v>
                </c:pt>
                <c:pt idx="3">
                  <c:v>193.92281503969954</c:v>
                </c:pt>
                <c:pt idx="4">
                  <c:v>90.420505718503975</c:v>
                </c:pt>
              </c:numCache>
            </c:numRef>
          </c:yVal>
          <c:smooth val="0"/>
          <c:extLst>
            <c:ext xmlns:c16="http://schemas.microsoft.com/office/drawing/2014/chart" uri="{C3380CC4-5D6E-409C-BE32-E72D297353CC}">
              <c16:uniqueId val="{00000000-BB69-45B5-9CC5-46F5CCE768C9}"/>
            </c:ext>
          </c:extLst>
        </c:ser>
        <c:ser>
          <c:idx val="0"/>
          <c:order val="1"/>
          <c:spPr>
            <a:ln>
              <a:solidFill>
                <a:schemeClr val="tx1">
                  <a:lumMod val="95000"/>
                  <a:lumOff val="5000"/>
                </a:schemeClr>
              </a:solidFill>
            </a:ln>
          </c:spPr>
          <c:marker>
            <c:symbol val="circle"/>
            <c:size val="5"/>
            <c:spPr>
              <a:solidFill>
                <a:schemeClr val="tx1">
                  <a:lumMod val="95000"/>
                  <a:lumOff val="5000"/>
                </a:schemeClr>
              </a:solidFill>
              <a:ln>
                <a:solidFill>
                  <a:schemeClr val="tx1">
                    <a:lumMod val="95000"/>
                    <a:lumOff val="5000"/>
                  </a:schemeClr>
                </a:solidFill>
              </a:ln>
            </c:spPr>
          </c:marker>
          <c:xVal>
            <c:numRef>
              <c:f>'Joint Model 2'!$F$37:$F$41</c:f>
              <c:numCache>
                <c:formatCode>General</c:formatCode>
                <c:ptCount val="5"/>
                <c:pt idx="0">
                  <c:v>0</c:v>
                </c:pt>
                <c:pt idx="1">
                  <c:v>-2.0000000000000001E-4</c:v>
                </c:pt>
                <c:pt idx="2">
                  <c:v>-2E-3</c:v>
                </c:pt>
                <c:pt idx="3">
                  <c:v>-5.0000000000000001E-3</c:v>
                </c:pt>
                <c:pt idx="4">
                  <c:v>-2.5000000000000001E-2</c:v>
                </c:pt>
              </c:numCache>
            </c:numRef>
          </c:xVal>
          <c:yVal>
            <c:numRef>
              <c:f>'Joint Model 2'!$E$37:$E$41</c:f>
              <c:numCache>
                <c:formatCode>0.0</c:formatCode>
                <c:ptCount val="5"/>
                <c:pt idx="0">
                  <c:v>0</c:v>
                </c:pt>
                <c:pt idx="1">
                  <c:v>-264.86717621179457</c:v>
                </c:pt>
                <c:pt idx="2">
                  <c:v>-353.60601411122241</c:v>
                </c:pt>
                <c:pt idx="3">
                  <c:v>-353.60601411122241</c:v>
                </c:pt>
                <c:pt idx="4">
                  <c:v>-125.034894397084</c:v>
                </c:pt>
              </c:numCache>
            </c:numRef>
          </c:yVal>
          <c:smooth val="0"/>
          <c:extLst>
            <c:ext xmlns:c16="http://schemas.microsoft.com/office/drawing/2014/chart" uri="{C3380CC4-5D6E-409C-BE32-E72D297353CC}">
              <c16:uniqueId val="{00000001-BB69-45B5-9CC5-46F5CCE768C9}"/>
            </c:ext>
          </c:extLst>
        </c:ser>
        <c:dLbls>
          <c:showLegendKey val="0"/>
          <c:showVal val="0"/>
          <c:showCatName val="0"/>
          <c:showSerName val="0"/>
          <c:showPercent val="0"/>
          <c:showBubbleSize val="0"/>
        </c:dLbls>
        <c:axId val="1871382432"/>
        <c:axId val="1871380352"/>
      </c:scatterChart>
      <c:valAx>
        <c:axId val="1871382432"/>
        <c:scaling>
          <c:orientation val="minMax"/>
          <c:max val="3.0000000000000006E-2"/>
          <c:min val="-3.0000000000000006E-2"/>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en-US"/>
                  <a:t>Rotation (</a:t>
                </a:r>
                <a:r>
                  <a:rPr lang="en-US" i="1">
                    <a:latin typeface="Symbol" panose="05050102010706020507" pitchFamily="18" charset="2"/>
                  </a:rPr>
                  <a:t>q</a:t>
                </a:r>
                <a:r>
                  <a:rPr lang="en-US"/>
                  <a:t>)</a:t>
                </a:r>
              </a:p>
            </c:rich>
          </c:tx>
          <c:layout>
            <c:manualLayout>
              <c:xMode val="edge"/>
              <c:yMode val="edge"/>
              <c:x val="0.45266769797338502"/>
              <c:y val="0.90021660373933998"/>
            </c:manualLayout>
          </c:layout>
          <c:overlay val="0"/>
        </c:title>
        <c:numFmt formatCode="General" sourceLinked="1"/>
        <c:majorTickMark val="none"/>
        <c:minorTickMark val="none"/>
        <c:tickLblPos val="low"/>
        <c:spPr>
          <a:noFill/>
          <a:ln w="9525" cap="flat" cmpd="sng" algn="ctr">
            <a:solidFill>
              <a:schemeClr val="tx1">
                <a:lumMod val="95000"/>
                <a:lumOff val="5000"/>
              </a:schemeClr>
            </a:solidFill>
            <a:round/>
          </a:ln>
          <a:effectLst/>
        </c:spPr>
        <c:txPr>
          <a:bodyPr rot="-60000000" vert="horz"/>
          <a:lstStyle/>
          <a:p>
            <a:pPr>
              <a:defRPr/>
            </a:pPr>
            <a:endParaRPr lang="en-US"/>
          </a:p>
        </c:txPr>
        <c:crossAx val="1871380352"/>
        <c:crosses val="autoZero"/>
        <c:crossBetween val="midCat"/>
        <c:majorUnit val="1.5000000000000003E-2"/>
      </c:valAx>
      <c:valAx>
        <c:axId val="187138035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Moment (kNm)</a:t>
                </a:r>
              </a:p>
            </c:rich>
          </c:tx>
          <c:layout>
            <c:manualLayout>
              <c:xMode val="edge"/>
              <c:yMode val="edge"/>
              <c:x val="8.3057375149069371E-3"/>
              <c:y val="0.29488744703639075"/>
            </c:manualLayout>
          </c:layout>
          <c:overlay val="0"/>
        </c:title>
        <c:numFmt formatCode="0.0" sourceLinked="1"/>
        <c:majorTickMark val="none"/>
        <c:minorTickMark val="none"/>
        <c:tickLblPos val="low"/>
        <c:spPr>
          <a:noFill/>
          <a:ln w="9525" cap="flat" cmpd="sng" algn="ctr">
            <a:solidFill>
              <a:schemeClr val="tx1">
                <a:lumMod val="95000"/>
                <a:lumOff val="5000"/>
              </a:schemeClr>
            </a:solidFill>
            <a:round/>
          </a:ln>
          <a:effectLst/>
        </c:spPr>
        <c:txPr>
          <a:bodyPr rot="-60000000" vert="horz"/>
          <a:lstStyle/>
          <a:p>
            <a:pPr>
              <a:defRPr/>
            </a:pPr>
            <a:endParaRPr lang="en-US"/>
          </a:p>
        </c:txPr>
        <c:crossAx val="1871382432"/>
        <c:crosses val="autoZero"/>
        <c:crossBetween val="midCat"/>
        <c:majorUnit val="200"/>
      </c:valAx>
    </c:plotArea>
    <c:plotVisOnly val="1"/>
    <c:dispBlanksAs val="gap"/>
    <c:showDLblsOverMax val="0"/>
    <c:extLst/>
  </c:chart>
  <c:txPr>
    <a:bodyPr/>
    <a:lstStyle/>
    <a:p>
      <a:pPr>
        <a:defRPr sz="1100" b="0"/>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500"/>
            </a:pPr>
            <a:r>
              <a:rPr lang="en-US" sz="1500"/>
              <a:t>Stress/SF vs.</a:t>
            </a:r>
            <a:r>
              <a:rPr lang="en-US" sz="1500" baseline="0"/>
              <a:t> </a:t>
            </a:r>
            <a:r>
              <a:rPr lang="en-US" sz="1500"/>
              <a:t>Strain/SF Curve</a:t>
            </a:r>
          </a:p>
        </c:rich>
      </c:tx>
      <c:layout>
        <c:manualLayout>
          <c:xMode val="edge"/>
          <c:yMode val="edge"/>
          <c:x val="0.20514280517873021"/>
          <c:y val="4.9813141883517265E-2"/>
        </c:manualLayout>
      </c:layout>
      <c:overlay val="0"/>
      <c:spPr>
        <a:noFill/>
        <a:ln>
          <a:noFill/>
        </a:ln>
        <a:effectLst/>
      </c:spPr>
    </c:title>
    <c:autoTitleDeleted val="0"/>
    <c:plotArea>
      <c:layout>
        <c:manualLayout>
          <c:layoutTarget val="inner"/>
          <c:xMode val="edge"/>
          <c:yMode val="edge"/>
          <c:x val="0.2100793126965281"/>
          <c:y val="0.21269715039909698"/>
          <c:w val="0.71073133330132077"/>
          <c:h val="0.59627045138117707"/>
        </c:manualLayout>
      </c:layout>
      <c:scatterChart>
        <c:scatterStyle val="lineMarker"/>
        <c:varyColors val="0"/>
        <c:ser>
          <c:idx val="0"/>
          <c:order val="0"/>
          <c:spPr>
            <a:ln>
              <a:solidFill>
                <a:srgbClr val="FF0000"/>
              </a:solidFill>
            </a:ln>
          </c:spPr>
          <c:marker>
            <c:symbol val="circle"/>
            <c:size val="5"/>
            <c:spPr>
              <a:solidFill>
                <a:srgbClr val="FF0000"/>
              </a:solidFill>
              <a:ln>
                <a:solidFill>
                  <a:srgbClr val="FF0000"/>
                </a:solidFill>
              </a:ln>
            </c:spPr>
          </c:marker>
          <c:xVal>
            <c:numRef>
              <c:f>'Joint Model 2'!$D$66:$D$69</c:f>
              <c:numCache>
                <c:formatCode>0.0</c:formatCode>
                <c:ptCount val="4"/>
                <c:pt idx="0">
                  <c:v>0</c:v>
                </c:pt>
                <c:pt idx="1">
                  <c:v>0</c:v>
                </c:pt>
                <c:pt idx="2">
                  <c:v>2.5</c:v>
                </c:pt>
                <c:pt idx="3">
                  <c:v>7.5</c:v>
                </c:pt>
              </c:numCache>
            </c:numRef>
          </c:xVal>
          <c:yVal>
            <c:numRef>
              <c:f>'Joint Model 2'!$C$66:$C$69</c:f>
              <c:numCache>
                <c:formatCode>0.0</c:formatCode>
                <c:ptCount val="4"/>
                <c:pt idx="0">
                  <c:v>0</c:v>
                </c:pt>
                <c:pt idx="1">
                  <c:v>1</c:v>
                </c:pt>
                <c:pt idx="2">
                  <c:v>1</c:v>
                </c:pt>
                <c:pt idx="3">
                  <c:v>0.46627059172997903</c:v>
                </c:pt>
              </c:numCache>
            </c:numRef>
          </c:yVal>
          <c:smooth val="0"/>
          <c:extLst>
            <c:ext xmlns:c16="http://schemas.microsoft.com/office/drawing/2014/chart" uri="{C3380CC4-5D6E-409C-BE32-E72D297353CC}">
              <c16:uniqueId val="{00000000-96A6-4757-AB30-A74632532E89}"/>
            </c:ext>
          </c:extLst>
        </c:ser>
        <c:ser>
          <c:idx val="1"/>
          <c:order val="1"/>
          <c:spPr>
            <a:ln>
              <a:solidFill>
                <a:schemeClr val="tx1"/>
              </a:solidFill>
            </a:ln>
          </c:spPr>
          <c:marker>
            <c:symbol val="circle"/>
            <c:size val="5"/>
            <c:spPr>
              <a:solidFill>
                <a:schemeClr val="tx1">
                  <a:lumMod val="95000"/>
                  <a:lumOff val="5000"/>
                </a:schemeClr>
              </a:solidFill>
              <a:ln>
                <a:solidFill>
                  <a:schemeClr val="tx1">
                    <a:lumMod val="95000"/>
                    <a:lumOff val="5000"/>
                  </a:schemeClr>
                </a:solidFill>
              </a:ln>
            </c:spPr>
          </c:marker>
          <c:xVal>
            <c:numRef>
              <c:f>'Joint Model 2'!$D$63:$D$66</c:f>
              <c:numCache>
                <c:formatCode>0.0</c:formatCode>
                <c:ptCount val="4"/>
                <c:pt idx="0">
                  <c:v>-12.5</c:v>
                </c:pt>
                <c:pt idx="1">
                  <c:v>-2.5</c:v>
                </c:pt>
                <c:pt idx="2">
                  <c:v>0</c:v>
                </c:pt>
                <c:pt idx="3">
                  <c:v>0</c:v>
                </c:pt>
              </c:numCache>
            </c:numRef>
          </c:xVal>
          <c:yVal>
            <c:numRef>
              <c:f>'Joint Model 2'!$C$63:$C$66</c:f>
              <c:numCache>
                <c:formatCode>0.0</c:formatCode>
                <c:ptCount val="4"/>
                <c:pt idx="0">
                  <c:v>-0.35359945647801061</c:v>
                </c:pt>
                <c:pt idx="1">
                  <c:v>-1</c:v>
                </c:pt>
                <c:pt idx="2">
                  <c:v>-1</c:v>
                </c:pt>
                <c:pt idx="3">
                  <c:v>0</c:v>
                </c:pt>
              </c:numCache>
            </c:numRef>
          </c:yVal>
          <c:smooth val="0"/>
          <c:extLst>
            <c:ext xmlns:c16="http://schemas.microsoft.com/office/drawing/2014/chart" uri="{C3380CC4-5D6E-409C-BE32-E72D297353CC}">
              <c16:uniqueId val="{00000001-96A6-4757-AB30-A74632532E89}"/>
            </c:ext>
          </c:extLst>
        </c:ser>
        <c:dLbls>
          <c:showLegendKey val="0"/>
          <c:showVal val="0"/>
          <c:showCatName val="0"/>
          <c:showSerName val="0"/>
          <c:showPercent val="0"/>
          <c:showBubbleSize val="0"/>
        </c:dLbls>
        <c:axId val="1871382432"/>
        <c:axId val="1871380352"/>
      </c:scatterChart>
      <c:valAx>
        <c:axId val="1871382432"/>
        <c:scaling>
          <c:orientation val="minMax"/>
          <c:max val="12"/>
          <c:min val="-15"/>
        </c:scaling>
        <c:delete val="0"/>
        <c:axPos val="b"/>
        <c:majorGridlines>
          <c:spPr>
            <a:ln w="9525" cap="flat" cmpd="sng" algn="ctr">
              <a:solidFill>
                <a:schemeClr val="tx1">
                  <a:lumMod val="15000"/>
                  <a:lumOff val="85000"/>
                </a:schemeClr>
              </a:solidFill>
              <a:round/>
            </a:ln>
            <a:effectLst/>
          </c:spPr>
        </c:majorGridlines>
        <c:title>
          <c:tx>
            <c:rich>
              <a:bodyPr/>
              <a:lstStyle/>
              <a:p>
                <a:pPr>
                  <a:defRPr sz="1100"/>
                </a:pPr>
                <a:r>
                  <a:rPr lang="en-US" sz="1100"/>
                  <a:t>Strain/SF</a:t>
                </a:r>
              </a:p>
            </c:rich>
          </c:tx>
          <c:layout>
            <c:manualLayout>
              <c:xMode val="edge"/>
              <c:yMode val="edge"/>
              <c:x val="0.44982296781127246"/>
              <c:y val="0.90740807356457232"/>
            </c:manualLayout>
          </c:layout>
          <c:overlay val="0"/>
        </c:title>
        <c:numFmt formatCode="0.0" sourceLinked="1"/>
        <c:majorTickMark val="none"/>
        <c:minorTickMark val="none"/>
        <c:tickLblPos val="low"/>
        <c:spPr>
          <a:noFill/>
          <a:ln w="9525" cap="flat" cmpd="sng" algn="ctr">
            <a:solidFill>
              <a:schemeClr val="tx1">
                <a:lumMod val="95000"/>
                <a:lumOff val="5000"/>
              </a:schemeClr>
            </a:solidFill>
            <a:round/>
          </a:ln>
          <a:effectLst/>
        </c:spPr>
        <c:txPr>
          <a:bodyPr rot="-60000000" vert="horz"/>
          <a:lstStyle/>
          <a:p>
            <a:pPr>
              <a:defRPr/>
            </a:pPr>
            <a:endParaRPr lang="en-US"/>
          </a:p>
        </c:txPr>
        <c:crossAx val="1871380352"/>
        <c:crosses val="autoZero"/>
        <c:crossBetween val="midCat"/>
        <c:majorUnit val="3"/>
      </c:valAx>
      <c:valAx>
        <c:axId val="187138035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100"/>
                </a:pPr>
                <a:r>
                  <a:rPr lang="en-US" sz="1100"/>
                  <a:t>Shear stress/SF</a:t>
                </a:r>
              </a:p>
            </c:rich>
          </c:tx>
          <c:layout>
            <c:manualLayout>
              <c:xMode val="edge"/>
              <c:yMode val="edge"/>
              <c:x val="4.8540551584679917E-2"/>
              <c:y val="0.35575432026194204"/>
            </c:manualLayout>
          </c:layout>
          <c:overlay val="0"/>
        </c:title>
        <c:numFmt formatCode="0.0" sourceLinked="1"/>
        <c:majorTickMark val="none"/>
        <c:minorTickMark val="none"/>
        <c:tickLblPos val="low"/>
        <c:spPr>
          <a:noFill/>
          <a:ln w="9525" cap="flat" cmpd="sng" algn="ctr">
            <a:solidFill>
              <a:schemeClr val="tx1">
                <a:lumMod val="95000"/>
                <a:lumOff val="5000"/>
              </a:schemeClr>
            </a:solidFill>
            <a:round/>
          </a:ln>
          <a:effectLst/>
        </c:spPr>
        <c:txPr>
          <a:bodyPr rot="-60000000" vert="horz"/>
          <a:lstStyle/>
          <a:p>
            <a:pPr>
              <a:defRPr/>
            </a:pPr>
            <a:endParaRPr lang="en-US"/>
          </a:p>
        </c:txPr>
        <c:crossAx val="1871382432"/>
        <c:crosses val="autoZero"/>
        <c:crossBetween val="midCat"/>
      </c:valAx>
      <c:spPr>
        <a:ln>
          <a:solidFill>
            <a:schemeClr val="tx1">
              <a:lumMod val="95000"/>
              <a:lumOff val="5000"/>
            </a:schemeClr>
          </a:solidFill>
        </a:ln>
      </c:spPr>
    </c:plotArea>
    <c:plotVisOnly val="1"/>
    <c:dispBlanksAs val="gap"/>
    <c:showDLblsOverMax val="0"/>
    <c:extLst/>
  </c:chart>
  <c:txPr>
    <a:bodyPr/>
    <a:lstStyle/>
    <a:p>
      <a:pPr>
        <a:defRPr b="0"/>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500"/>
            </a:pPr>
            <a:r>
              <a:rPr lang="en-US" sz="1500"/>
              <a:t>Moment/SF vs. Rotation/SF Curve</a:t>
            </a:r>
          </a:p>
        </c:rich>
      </c:tx>
      <c:layout>
        <c:manualLayout>
          <c:xMode val="edge"/>
          <c:yMode val="edge"/>
          <c:x val="0.23383712766964651"/>
          <c:y val="1.9925446283511495E-2"/>
        </c:manualLayout>
      </c:layout>
      <c:overlay val="0"/>
      <c:spPr>
        <a:noFill/>
        <a:ln>
          <a:noFill/>
        </a:ln>
        <a:effectLst/>
      </c:spPr>
    </c:title>
    <c:autoTitleDeleted val="0"/>
    <c:plotArea>
      <c:layout>
        <c:manualLayout>
          <c:layoutTarget val="inner"/>
          <c:xMode val="edge"/>
          <c:yMode val="edge"/>
          <c:x val="0.2100793126965281"/>
          <c:y val="0.21269715039909698"/>
          <c:w val="0.71073133330132077"/>
          <c:h val="0.59627045138117707"/>
        </c:manualLayout>
      </c:layout>
      <c:scatterChart>
        <c:scatterStyle val="lineMarker"/>
        <c:varyColors val="0"/>
        <c:ser>
          <c:idx val="0"/>
          <c:order val="0"/>
          <c:spPr>
            <a:ln>
              <a:solidFill>
                <a:srgbClr val="FF0000"/>
              </a:solidFill>
            </a:ln>
          </c:spPr>
          <c:marker>
            <c:symbol val="circle"/>
            <c:size val="5"/>
            <c:spPr>
              <a:solidFill>
                <a:srgbClr val="FF0000"/>
              </a:solidFill>
              <a:ln>
                <a:solidFill>
                  <a:srgbClr val="FF0000"/>
                </a:solidFill>
              </a:ln>
            </c:spPr>
          </c:marker>
          <c:xVal>
            <c:numRef>
              <c:f>'Joint Model 2'!$J$66:$J$69</c:f>
              <c:numCache>
                <c:formatCode>0.0</c:formatCode>
                <c:ptCount val="4"/>
                <c:pt idx="0">
                  <c:v>0</c:v>
                </c:pt>
                <c:pt idx="1">
                  <c:v>0</c:v>
                </c:pt>
                <c:pt idx="2">
                  <c:v>2.5</c:v>
                </c:pt>
                <c:pt idx="3">
                  <c:v>7.5</c:v>
                </c:pt>
              </c:numCache>
            </c:numRef>
          </c:xVal>
          <c:yVal>
            <c:numRef>
              <c:f>'Joint Model 2'!$I$66:$I$69</c:f>
              <c:numCache>
                <c:formatCode>0.0</c:formatCode>
                <c:ptCount val="4"/>
                <c:pt idx="0">
                  <c:v>0</c:v>
                </c:pt>
                <c:pt idx="1">
                  <c:v>1</c:v>
                </c:pt>
                <c:pt idx="2">
                  <c:v>1</c:v>
                </c:pt>
                <c:pt idx="3">
                  <c:v>0.46627059172997898</c:v>
                </c:pt>
              </c:numCache>
            </c:numRef>
          </c:yVal>
          <c:smooth val="0"/>
          <c:extLst>
            <c:ext xmlns:c16="http://schemas.microsoft.com/office/drawing/2014/chart" uri="{C3380CC4-5D6E-409C-BE32-E72D297353CC}">
              <c16:uniqueId val="{00000000-1D86-41DE-94FA-5C121B12B014}"/>
            </c:ext>
          </c:extLst>
        </c:ser>
        <c:ser>
          <c:idx val="1"/>
          <c:order val="1"/>
          <c:spPr>
            <a:ln>
              <a:solidFill>
                <a:schemeClr val="tx1">
                  <a:lumMod val="95000"/>
                  <a:lumOff val="5000"/>
                </a:schemeClr>
              </a:solidFill>
            </a:ln>
          </c:spPr>
          <c:marker>
            <c:symbol val="circle"/>
            <c:size val="5"/>
            <c:spPr>
              <a:solidFill>
                <a:schemeClr val="tx1">
                  <a:lumMod val="95000"/>
                  <a:lumOff val="5000"/>
                </a:schemeClr>
              </a:solidFill>
              <a:ln>
                <a:solidFill>
                  <a:schemeClr val="tx1">
                    <a:lumMod val="95000"/>
                    <a:lumOff val="5000"/>
                  </a:schemeClr>
                </a:solidFill>
              </a:ln>
            </c:spPr>
          </c:marker>
          <c:xVal>
            <c:numRef>
              <c:f>'Joint Model 2'!$J$63:$J$66</c:f>
              <c:numCache>
                <c:formatCode>0.0</c:formatCode>
                <c:ptCount val="4"/>
                <c:pt idx="0">
                  <c:v>-12.5</c:v>
                </c:pt>
                <c:pt idx="1">
                  <c:v>-2.5</c:v>
                </c:pt>
                <c:pt idx="2">
                  <c:v>0</c:v>
                </c:pt>
                <c:pt idx="3">
                  <c:v>0</c:v>
                </c:pt>
              </c:numCache>
            </c:numRef>
          </c:xVal>
          <c:yVal>
            <c:numRef>
              <c:f>'Joint Model 2'!$I$63:$I$66</c:f>
              <c:numCache>
                <c:formatCode>0.0</c:formatCode>
                <c:ptCount val="4"/>
                <c:pt idx="0">
                  <c:v>-0.35359945647801061</c:v>
                </c:pt>
                <c:pt idx="1">
                  <c:v>-1</c:v>
                </c:pt>
                <c:pt idx="2">
                  <c:v>-1</c:v>
                </c:pt>
                <c:pt idx="3">
                  <c:v>0</c:v>
                </c:pt>
              </c:numCache>
            </c:numRef>
          </c:yVal>
          <c:smooth val="0"/>
          <c:extLst>
            <c:ext xmlns:c16="http://schemas.microsoft.com/office/drawing/2014/chart" uri="{C3380CC4-5D6E-409C-BE32-E72D297353CC}">
              <c16:uniqueId val="{00000001-1D86-41DE-94FA-5C121B12B014}"/>
            </c:ext>
          </c:extLst>
        </c:ser>
        <c:dLbls>
          <c:showLegendKey val="0"/>
          <c:showVal val="0"/>
          <c:showCatName val="0"/>
          <c:showSerName val="0"/>
          <c:showPercent val="0"/>
          <c:showBubbleSize val="0"/>
        </c:dLbls>
        <c:axId val="1871382432"/>
        <c:axId val="1871380352"/>
      </c:scatterChart>
      <c:valAx>
        <c:axId val="1871382432"/>
        <c:scaling>
          <c:orientation val="minMax"/>
          <c:max val="14"/>
          <c:min val="-14"/>
        </c:scaling>
        <c:delete val="0"/>
        <c:axPos val="b"/>
        <c:majorGridlines>
          <c:spPr>
            <a:ln w="9525" cap="flat" cmpd="sng" algn="ctr">
              <a:solidFill>
                <a:schemeClr val="tx1">
                  <a:lumMod val="15000"/>
                  <a:lumOff val="85000"/>
                </a:schemeClr>
              </a:solidFill>
              <a:round/>
            </a:ln>
            <a:effectLst/>
          </c:spPr>
        </c:majorGridlines>
        <c:title>
          <c:tx>
            <c:rich>
              <a:bodyPr/>
              <a:lstStyle/>
              <a:p>
                <a:pPr>
                  <a:defRPr sz="1100"/>
                </a:pPr>
                <a:r>
                  <a:rPr lang="en-US" sz="1100"/>
                  <a:t>Rotation/SF</a:t>
                </a:r>
              </a:p>
            </c:rich>
          </c:tx>
          <c:layout>
            <c:manualLayout>
              <c:xMode val="edge"/>
              <c:yMode val="edge"/>
              <c:x val="0.4479596126910278"/>
              <c:y val="0.9127202896538108"/>
            </c:manualLayout>
          </c:layout>
          <c:overlay val="0"/>
        </c:title>
        <c:numFmt formatCode="0.0" sourceLinked="1"/>
        <c:majorTickMark val="none"/>
        <c:minorTickMark val="none"/>
        <c:tickLblPos val="low"/>
        <c:spPr>
          <a:noFill/>
          <a:ln w="9525" cap="flat" cmpd="sng" algn="ctr">
            <a:solidFill>
              <a:schemeClr val="tx1">
                <a:lumMod val="95000"/>
                <a:lumOff val="5000"/>
              </a:schemeClr>
            </a:solidFill>
            <a:round/>
          </a:ln>
          <a:effectLst/>
        </c:spPr>
        <c:txPr>
          <a:bodyPr rot="-60000000" vert="horz"/>
          <a:lstStyle/>
          <a:p>
            <a:pPr>
              <a:defRPr/>
            </a:pPr>
            <a:endParaRPr lang="en-US"/>
          </a:p>
        </c:txPr>
        <c:crossAx val="1871380352"/>
        <c:crosses val="autoZero"/>
        <c:crossBetween val="midCat"/>
        <c:majorUnit val="5"/>
      </c:valAx>
      <c:valAx>
        <c:axId val="187138035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100"/>
                </a:pPr>
                <a:r>
                  <a:rPr lang="en-US" sz="1100"/>
                  <a:t>Moment/SF</a:t>
                </a:r>
              </a:p>
            </c:rich>
          </c:tx>
          <c:layout>
            <c:manualLayout>
              <c:xMode val="edge"/>
              <c:yMode val="edge"/>
              <c:x val="4.715434722204092E-2"/>
              <c:y val="0.37658990126334685"/>
            </c:manualLayout>
          </c:layout>
          <c:overlay val="0"/>
        </c:title>
        <c:numFmt formatCode="0.0" sourceLinked="1"/>
        <c:majorTickMark val="none"/>
        <c:minorTickMark val="none"/>
        <c:tickLblPos val="low"/>
        <c:spPr>
          <a:noFill/>
          <a:ln w="9525" cap="flat" cmpd="sng" algn="ctr">
            <a:solidFill>
              <a:schemeClr val="tx1">
                <a:lumMod val="95000"/>
                <a:lumOff val="5000"/>
              </a:schemeClr>
            </a:solidFill>
            <a:round/>
          </a:ln>
          <a:effectLst/>
        </c:spPr>
        <c:txPr>
          <a:bodyPr rot="-60000000" vert="horz"/>
          <a:lstStyle/>
          <a:p>
            <a:pPr>
              <a:defRPr/>
            </a:pPr>
            <a:endParaRPr lang="en-US"/>
          </a:p>
        </c:txPr>
        <c:crossAx val="1871382432"/>
        <c:crosses val="autoZero"/>
        <c:crossBetween val="midCat"/>
      </c:valAx>
      <c:spPr>
        <a:ln>
          <a:solidFill>
            <a:schemeClr val="tx1">
              <a:lumMod val="95000"/>
              <a:lumOff val="5000"/>
            </a:schemeClr>
          </a:solidFill>
        </a:ln>
      </c:spPr>
    </c:plotArea>
    <c:plotVisOnly val="1"/>
    <c:dispBlanksAs val="gap"/>
    <c:showDLblsOverMax val="0"/>
    <c:extLst/>
  </c:chart>
  <c:txPr>
    <a:bodyPr/>
    <a:lstStyle/>
    <a:p>
      <a:pPr>
        <a:defRPr b="0"/>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9589</xdr:colOff>
      <xdr:row>39</xdr:row>
      <xdr:rowOff>72291</xdr:rowOff>
    </xdr:from>
    <xdr:to>
      <xdr:col>5</xdr:col>
      <xdr:colOff>651379</xdr:colOff>
      <xdr:row>52</xdr:row>
      <xdr:rowOff>165858</xdr:rowOff>
    </xdr:to>
    <xdr:graphicFrame macro="">
      <xdr:nvGraphicFramePr>
        <xdr:cNvPr id="2" name="Chart 1">
          <a:extLst>
            <a:ext uri="{FF2B5EF4-FFF2-40B4-BE49-F238E27FC236}">
              <a16:creationId xmlns:a16="http://schemas.microsoft.com/office/drawing/2014/main" id="{829245B9-0CD1-47AA-ACCD-AEDE984DD2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548621</xdr:colOff>
      <xdr:row>39</xdr:row>
      <xdr:rowOff>74179</xdr:rowOff>
    </xdr:from>
    <xdr:to>
      <xdr:col>11</xdr:col>
      <xdr:colOff>470214</xdr:colOff>
      <xdr:row>52</xdr:row>
      <xdr:rowOff>166421</xdr:rowOff>
    </xdr:to>
    <xdr:graphicFrame macro="">
      <xdr:nvGraphicFramePr>
        <xdr:cNvPr id="3" name="Chart 2">
          <a:extLst>
            <a:ext uri="{FF2B5EF4-FFF2-40B4-BE49-F238E27FC236}">
              <a16:creationId xmlns:a16="http://schemas.microsoft.com/office/drawing/2014/main" id="{C071C3DA-27E7-47FB-975E-BF98FB6AD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880650</xdr:colOff>
      <xdr:row>50</xdr:row>
      <xdr:rowOff>61498</xdr:rowOff>
    </xdr:from>
    <xdr:to>
      <xdr:col>23</xdr:col>
      <xdr:colOff>884663</xdr:colOff>
      <xdr:row>54</xdr:row>
      <xdr:rowOff>152400</xdr:rowOff>
    </xdr:to>
    <xdr:cxnSp macro="">
      <xdr:nvCxnSpPr>
        <xdr:cNvPr id="4" name="Straight Connector 3">
          <a:extLst>
            <a:ext uri="{FF2B5EF4-FFF2-40B4-BE49-F238E27FC236}">
              <a16:creationId xmlns:a16="http://schemas.microsoft.com/office/drawing/2014/main" id="{261B86E0-2D58-4761-9950-88C07FB555E6}"/>
            </a:ext>
          </a:extLst>
        </xdr:cNvPr>
        <xdr:cNvCxnSpPr/>
      </xdr:nvCxnSpPr>
      <xdr:spPr>
        <a:xfrm flipH="1" flipV="1">
          <a:off x="13590810" y="9677938"/>
          <a:ext cx="4013" cy="822422"/>
        </a:xfrm>
        <a:prstGeom prst="line">
          <a:avLst/>
        </a:prstGeom>
        <a:ln w="127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314587</xdr:colOff>
      <xdr:row>47</xdr:row>
      <xdr:rowOff>149951</xdr:rowOff>
    </xdr:from>
    <xdr:to>
      <xdr:col>18</xdr:col>
      <xdr:colOff>490897</xdr:colOff>
      <xdr:row>49</xdr:row>
      <xdr:rowOff>13982</xdr:rowOff>
    </xdr:to>
    <xdr:cxnSp macro="">
      <xdr:nvCxnSpPr>
        <xdr:cNvPr id="5" name="Straight Arrow Connector 4">
          <a:extLst>
            <a:ext uri="{FF2B5EF4-FFF2-40B4-BE49-F238E27FC236}">
              <a16:creationId xmlns:a16="http://schemas.microsoft.com/office/drawing/2014/main" id="{FC405C7D-1DF9-4621-A198-2E9D436B41D0}"/>
            </a:ext>
          </a:extLst>
        </xdr:cNvPr>
        <xdr:cNvCxnSpPr/>
      </xdr:nvCxnSpPr>
      <xdr:spPr>
        <a:xfrm flipH="1">
          <a:off x="9976747" y="9217751"/>
          <a:ext cx="176310" cy="229791"/>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286119</xdr:colOff>
      <xdr:row>56</xdr:row>
      <xdr:rowOff>31690</xdr:rowOff>
    </xdr:from>
    <xdr:to>
      <xdr:col>22</xdr:col>
      <xdr:colOff>35107</xdr:colOff>
      <xdr:row>58</xdr:row>
      <xdr:rowOff>176083</xdr:rowOff>
    </xdr:to>
    <xdr:sp macro="" textlink="">
      <xdr:nvSpPr>
        <xdr:cNvPr id="6" name="TextBox 5">
          <a:extLst>
            <a:ext uri="{FF2B5EF4-FFF2-40B4-BE49-F238E27FC236}">
              <a16:creationId xmlns:a16="http://schemas.microsoft.com/office/drawing/2014/main" id="{590C7340-7C9A-4CEC-B29D-46AB643C3D6C}"/>
            </a:ext>
          </a:extLst>
        </xdr:cNvPr>
        <xdr:cNvSpPr txBox="1"/>
      </xdr:nvSpPr>
      <xdr:spPr>
        <a:xfrm>
          <a:off x="11167479" y="10760650"/>
          <a:ext cx="968188" cy="540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latin typeface="Times New Roman" panose="02020603050405020304" pitchFamily="18" charset="0"/>
              <a:cs typeface="Times New Roman" panose="02020603050405020304" pitchFamily="18" charset="0"/>
            </a:rPr>
            <a:t>Point of contraflexure</a:t>
          </a:r>
        </a:p>
      </xdr:txBody>
    </xdr:sp>
    <xdr:clientData/>
  </xdr:twoCellAnchor>
  <xdr:twoCellAnchor>
    <xdr:from>
      <xdr:col>23</xdr:col>
      <xdr:colOff>902905</xdr:colOff>
      <xdr:row>50</xdr:row>
      <xdr:rowOff>54982</xdr:rowOff>
    </xdr:from>
    <xdr:to>
      <xdr:col>23</xdr:col>
      <xdr:colOff>902905</xdr:colOff>
      <xdr:row>54</xdr:row>
      <xdr:rowOff>182201</xdr:rowOff>
    </xdr:to>
    <xdr:cxnSp macro="">
      <xdr:nvCxnSpPr>
        <xdr:cNvPr id="8" name="Straight Connector 7">
          <a:extLst>
            <a:ext uri="{FF2B5EF4-FFF2-40B4-BE49-F238E27FC236}">
              <a16:creationId xmlns:a16="http://schemas.microsoft.com/office/drawing/2014/main" id="{77652CC4-A256-4576-85CC-252DFB1BE7EC}"/>
            </a:ext>
          </a:extLst>
        </xdr:cNvPr>
        <xdr:cNvCxnSpPr/>
      </xdr:nvCxnSpPr>
      <xdr:spPr>
        <a:xfrm flipV="1">
          <a:off x="13613065" y="9671422"/>
          <a:ext cx="0" cy="858739"/>
        </a:xfrm>
        <a:prstGeom prst="line">
          <a:avLst/>
        </a:prstGeom>
        <a:ln w="127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436502</xdr:colOff>
      <xdr:row>53</xdr:row>
      <xdr:rowOff>126773</xdr:rowOff>
    </xdr:from>
    <xdr:to>
      <xdr:col>20</xdr:col>
      <xdr:colOff>502920</xdr:colOff>
      <xdr:row>55</xdr:row>
      <xdr:rowOff>9303</xdr:rowOff>
    </xdr:to>
    <xdr:sp macro="" textlink="">
      <xdr:nvSpPr>
        <xdr:cNvPr id="9" name="Text Box 15">
          <a:extLst>
            <a:ext uri="{FF2B5EF4-FFF2-40B4-BE49-F238E27FC236}">
              <a16:creationId xmlns:a16="http://schemas.microsoft.com/office/drawing/2014/main" id="{B4DAB5AD-9C49-4237-989B-8454DCDD2235}"/>
            </a:ext>
          </a:extLst>
        </xdr:cNvPr>
        <xdr:cNvSpPr txBox="1"/>
      </xdr:nvSpPr>
      <xdr:spPr>
        <a:xfrm>
          <a:off x="10708262" y="10291853"/>
          <a:ext cx="676018" cy="248290"/>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182880" algn="just">
            <a:spcBef>
              <a:spcPts val="0"/>
            </a:spcBef>
            <a:spcAft>
              <a:spcPts val="0"/>
            </a:spcAft>
          </a:pPr>
          <a:r>
            <a:rPr lang="en-US" sz="1200" i="1" kern="100">
              <a:solidFill>
                <a:srgbClr val="0070C0"/>
              </a:solidFill>
              <a:effectLst/>
              <a:latin typeface="Times New Roman" panose="02020603050405020304" pitchFamily="18" charset="0"/>
              <a:ea typeface="Times New Roman" panose="02020603050405020304" pitchFamily="18" charset="0"/>
              <a:cs typeface="Times New Roman" panose="02020603050405020304" pitchFamily="18" charset="0"/>
            </a:rPr>
            <a:t>n</a:t>
          </a:r>
          <a:r>
            <a:rPr lang="en-US" sz="1200" i="1" kern="100" baseline="-25000">
              <a:solidFill>
                <a:srgbClr val="0070C0"/>
              </a:solidFill>
              <a:effectLst/>
              <a:latin typeface="Times New Roman" panose="02020603050405020304" pitchFamily="18" charset="0"/>
              <a:ea typeface="Times New Roman" panose="02020603050405020304" pitchFamily="18" charset="0"/>
              <a:cs typeface="Times New Roman" panose="02020603050405020304" pitchFamily="18" charset="0"/>
            </a:rPr>
            <a:t>b</a:t>
          </a:r>
          <a:endParaRPr lang="en-US" sz="1200" kern="1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xdr:from>
      <xdr:col>17</xdr:col>
      <xdr:colOff>147016</xdr:colOff>
      <xdr:row>43</xdr:row>
      <xdr:rowOff>108772</xdr:rowOff>
    </xdr:from>
    <xdr:to>
      <xdr:col>25</xdr:col>
      <xdr:colOff>2395</xdr:colOff>
      <xdr:row>61</xdr:row>
      <xdr:rowOff>38203</xdr:rowOff>
    </xdr:to>
    <xdr:grpSp>
      <xdr:nvGrpSpPr>
        <xdr:cNvPr id="10" name="Group 9">
          <a:extLst>
            <a:ext uri="{FF2B5EF4-FFF2-40B4-BE49-F238E27FC236}">
              <a16:creationId xmlns:a16="http://schemas.microsoft.com/office/drawing/2014/main" id="{E8BA487C-34F2-4505-93A0-6DCA0D15F8E0}"/>
            </a:ext>
          </a:extLst>
        </xdr:cNvPr>
        <xdr:cNvGrpSpPr/>
      </xdr:nvGrpSpPr>
      <xdr:grpSpPr>
        <a:xfrm>
          <a:off x="9523849" y="8716550"/>
          <a:ext cx="6184213" cy="3252597"/>
          <a:chOff x="9702517" y="9345154"/>
          <a:chExt cx="6088539" cy="3288218"/>
        </a:xfrm>
      </xdr:grpSpPr>
      <xdr:grpSp>
        <xdr:nvGrpSpPr>
          <xdr:cNvPr id="11" name="Group 10">
            <a:extLst>
              <a:ext uri="{FF2B5EF4-FFF2-40B4-BE49-F238E27FC236}">
                <a16:creationId xmlns:a16="http://schemas.microsoft.com/office/drawing/2014/main" id="{1E9DCBFC-74DF-F591-1870-1DF42889F01E}"/>
              </a:ext>
            </a:extLst>
          </xdr:cNvPr>
          <xdr:cNvGrpSpPr/>
        </xdr:nvGrpSpPr>
        <xdr:grpSpPr>
          <a:xfrm>
            <a:off x="9702517" y="9345154"/>
            <a:ext cx="6088539" cy="3288218"/>
            <a:chOff x="9324566" y="7203574"/>
            <a:chExt cx="5974137" cy="3211935"/>
          </a:xfrm>
        </xdr:grpSpPr>
        <xdr:grpSp>
          <xdr:nvGrpSpPr>
            <xdr:cNvPr id="14" name="Group 13">
              <a:extLst>
                <a:ext uri="{FF2B5EF4-FFF2-40B4-BE49-F238E27FC236}">
                  <a16:creationId xmlns:a16="http://schemas.microsoft.com/office/drawing/2014/main" id="{551DF770-359A-9B0A-1DFF-3F6D894E0613}"/>
                </a:ext>
              </a:extLst>
            </xdr:cNvPr>
            <xdr:cNvGrpSpPr>
              <a:grpSpLocks noChangeAspect="1"/>
            </xdr:cNvGrpSpPr>
          </xdr:nvGrpSpPr>
          <xdr:grpSpPr>
            <a:xfrm>
              <a:off x="9324566" y="7203574"/>
              <a:ext cx="5974137" cy="3211935"/>
              <a:chOff x="9228077" y="6801664"/>
              <a:chExt cx="4977403" cy="2744299"/>
            </a:xfrm>
          </xdr:grpSpPr>
          <xdr:grpSp>
            <xdr:nvGrpSpPr>
              <xdr:cNvPr id="18" name="Canvas 2566">
                <a:extLst>
                  <a:ext uri="{FF2B5EF4-FFF2-40B4-BE49-F238E27FC236}">
                    <a16:creationId xmlns:a16="http://schemas.microsoft.com/office/drawing/2014/main" id="{5BE6C4AF-886F-DA01-C2C0-2190F8D0BBE6}"/>
                  </a:ext>
                </a:extLst>
              </xdr:cNvPr>
              <xdr:cNvGrpSpPr>
                <a:grpSpLocks noChangeAspect="1"/>
              </xdr:cNvGrpSpPr>
            </xdr:nvGrpSpPr>
            <xdr:grpSpPr>
              <a:xfrm>
                <a:off x="9228077" y="6801664"/>
                <a:ext cx="4977403" cy="2744299"/>
                <a:chOff x="22057" y="14873"/>
                <a:chExt cx="3392049" cy="1859551"/>
              </a:xfrm>
            </xdr:grpSpPr>
            <xdr:grpSp>
              <xdr:nvGrpSpPr>
                <xdr:cNvPr id="20" name="Group 19">
                  <a:extLst>
                    <a:ext uri="{FF2B5EF4-FFF2-40B4-BE49-F238E27FC236}">
                      <a16:creationId xmlns:a16="http://schemas.microsoft.com/office/drawing/2014/main" id="{4E73FFAE-4501-9A5B-FDD1-0365630772CF}"/>
                    </a:ext>
                  </a:extLst>
                </xdr:cNvPr>
                <xdr:cNvGrpSpPr/>
              </xdr:nvGrpSpPr>
              <xdr:grpSpPr>
                <a:xfrm>
                  <a:off x="2263637" y="16832"/>
                  <a:ext cx="1150469" cy="1844135"/>
                  <a:chOff x="3205746" y="2977"/>
                  <a:chExt cx="1150469" cy="1844135"/>
                </a:xfrm>
              </xdr:grpSpPr>
              <xdr:sp macro="" textlink="">
                <xdr:nvSpPr>
                  <xdr:cNvPr id="93" name="Rectangle 92">
                    <a:extLst>
                      <a:ext uri="{FF2B5EF4-FFF2-40B4-BE49-F238E27FC236}">
                        <a16:creationId xmlns:a16="http://schemas.microsoft.com/office/drawing/2014/main" id="{068B2E31-7AB9-E541-8C01-DC86EDE2FE31}"/>
                      </a:ext>
                    </a:extLst>
                  </xdr:cNvPr>
                  <xdr:cNvSpPr/>
                </xdr:nvSpPr>
                <xdr:spPr>
                  <a:xfrm>
                    <a:off x="3527657" y="617550"/>
                    <a:ext cx="527002" cy="596692"/>
                  </a:xfrm>
                  <a:prstGeom prst="rect">
                    <a:avLst/>
                  </a:prstGeom>
                  <a:pattFill prst="pct10">
                    <a:fgClr>
                      <a:schemeClr val="accent1"/>
                    </a:fgClr>
                    <a:bgClr>
                      <a:schemeClr val="bg1"/>
                    </a:bgClr>
                  </a:patt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marL="0" marR="0" indent="180340" algn="ctr">
                      <a:spcBef>
                        <a:spcPts val="0"/>
                      </a:spcBef>
                      <a:spcAft>
                        <a:spcPts val="0"/>
                      </a:spcAft>
                    </a:pPr>
                    <a:r>
                      <a:rPr lang="en-US" sz="1100" kern="100">
                        <a:effectLst/>
                        <a:ea typeface="Times New Roman" panose="02020603050405020304" pitchFamily="18" charset="0"/>
                        <a:cs typeface="Times New Roman" panose="02020603050405020304" pitchFamily="18" charset="0"/>
                      </a:rPr>
                      <a:t> </a:t>
                    </a:r>
                  </a:p>
                  <a:p>
                    <a:pPr marL="0" marR="0" indent="180340" algn="just">
                      <a:spcBef>
                        <a:spcPts val="0"/>
                      </a:spcBef>
                      <a:spcAft>
                        <a:spcPts val="0"/>
                      </a:spcAft>
                    </a:pPr>
                    <a:r>
                      <a:rPr lang="en-US" sz="1100" kern="100">
                        <a:effectLst/>
                        <a:ea typeface="Times New Roman" panose="02020603050405020304" pitchFamily="18" charset="0"/>
                        <a:cs typeface="Times New Roman" panose="02020603050405020304" pitchFamily="18" charset="0"/>
                      </a:rPr>
                      <a:t> </a:t>
                    </a:r>
                  </a:p>
                </xdr:txBody>
              </xdr:sp>
              <xdr:cxnSp macro="">
                <xdr:nvCxnSpPr>
                  <xdr:cNvPr id="94" name="Straight Connector 93">
                    <a:extLst>
                      <a:ext uri="{FF2B5EF4-FFF2-40B4-BE49-F238E27FC236}">
                        <a16:creationId xmlns:a16="http://schemas.microsoft.com/office/drawing/2014/main" id="{4AEA0F2F-FF30-1185-B146-E7199B7DCD68}"/>
                      </a:ext>
                    </a:extLst>
                  </xdr:cNvPr>
                  <xdr:cNvCxnSpPr>
                    <a:cxnSpLocks/>
                  </xdr:cNvCxnSpPr>
                </xdr:nvCxnSpPr>
                <xdr:spPr>
                  <a:xfrm>
                    <a:off x="3520524" y="621555"/>
                    <a:ext cx="529315" cy="0"/>
                  </a:xfrm>
                  <a:prstGeom prst="line">
                    <a:avLst/>
                  </a:prstGeom>
                  <a:ln w="9525">
                    <a:prstDash val="sysDash"/>
                  </a:ln>
                </xdr:spPr>
                <xdr:style>
                  <a:lnRef idx="1">
                    <a:schemeClr val="dk1"/>
                  </a:lnRef>
                  <a:fillRef idx="0">
                    <a:schemeClr val="dk1"/>
                  </a:fillRef>
                  <a:effectRef idx="0">
                    <a:schemeClr val="dk1"/>
                  </a:effectRef>
                  <a:fontRef idx="minor">
                    <a:schemeClr val="tx1"/>
                  </a:fontRef>
                </xdr:style>
              </xdr:cxnSp>
              <xdr:cxnSp macro="">
                <xdr:nvCxnSpPr>
                  <xdr:cNvPr id="95" name="Straight Connector 94">
                    <a:extLst>
                      <a:ext uri="{FF2B5EF4-FFF2-40B4-BE49-F238E27FC236}">
                        <a16:creationId xmlns:a16="http://schemas.microsoft.com/office/drawing/2014/main" id="{8B49DC41-0CAE-86D2-6E61-99F994021AB6}"/>
                      </a:ext>
                    </a:extLst>
                  </xdr:cNvPr>
                  <xdr:cNvCxnSpPr>
                    <a:cxnSpLocks/>
                  </xdr:cNvCxnSpPr>
                </xdr:nvCxnSpPr>
                <xdr:spPr>
                  <a:xfrm>
                    <a:off x="3517033" y="919754"/>
                    <a:ext cx="53849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6" name="Straight Connector 95">
                    <a:extLst>
                      <a:ext uri="{FF2B5EF4-FFF2-40B4-BE49-F238E27FC236}">
                        <a16:creationId xmlns:a16="http://schemas.microsoft.com/office/drawing/2014/main" id="{ADBB19E7-F5F8-4EB9-09DA-F383ABC2E323}"/>
                      </a:ext>
                    </a:extLst>
                  </xdr:cNvPr>
                  <xdr:cNvCxnSpPr>
                    <a:cxnSpLocks/>
                  </xdr:cNvCxnSpPr>
                </xdr:nvCxnSpPr>
                <xdr:spPr>
                  <a:xfrm flipH="1">
                    <a:off x="4045702" y="1218946"/>
                    <a:ext cx="310513"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97" name="Straight Connector 96">
                    <a:extLst>
                      <a:ext uri="{FF2B5EF4-FFF2-40B4-BE49-F238E27FC236}">
                        <a16:creationId xmlns:a16="http://schemas.microsoft.com/office/drawing/2014/main" id="{4656E860-D2E4-297B-BF7D-3CC1FCD6F13F}"/>
                      </a:ext>
                    </a:extLst>
                  </xdr:cNvPr>
                  <xdr:cNvCxnSpPr>
                    <a:cxnSpLocks/>
                  </xdr:cNvCxnSpPr>
                </xdr:nvCxnSpPr>
                <xdr:spPr>
                  <a:xfrm flipV="1">
                    <a:off x="4047814" y="305333"/>
                    <a:ext cx="0" cy="322427"/>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98" name="Straight Connector 97">
                    <a:extLst>
                      <a:ext uri="{FF2B5EF4-FFF2-40B4-BE49-F238E27FC236}">
                        <a16:creationId xmlns:a16="http://schemas.microsoft.com/office/drawing/2014/main" id="{46F736C1-9412-1EA5-2D03-8DCB6C0AEED2}"/>
                      </a:ext>
                    </a:extLst>
                  </xdr:cNvPr>
                  <xdr:cNvCxnSpPr>
                    <a:cxnSpLocks/>
                  </xdr:cNvCxnSpPr>
                </xdr:nvCxnSpPr>
                <xdr:spPr>
                  <a:xfrm>
                    <a:off x="3520524" y="1218136"/>
                    <a:ext cx="535000" cy="0"/>
                  </a:xfrm>
                  <a:prstGeom prst="line">
                    <a:avLst/>
                  </a:prstGeom>
                  <a:ln w="9525">
                    <a:prstDash val="sysDash"/>
                  </a:ln>
                </xdr:spPr>
                <xdr:style>
                  <a:lnRef idx="1">
                    <a:schemeClr val="dk1"/>
                  </a:lnRef>
                  <a:fillRef idx="0">
                    <a:schemeClr val="dk1"/>
                  </a:fillRef>
                  <a:effectRef idx="0">
                    <a:schemeClr val="dk1"/>
                  </a:effectRef>
                  <a:fontRef idx="minor">
                    <a:schemeClr val="tx1"/>
                  </a:fontRef>
                </xdr:style>
              </xdr:cxnSp>
              <xdr:cxnSp macro="">
                <xdr:nvCxnSpPr>
                  <xdr:cNvPr id="99" name="Straight Connector 98">
                    <a:extLst>
                      <a:ext uri="{FF2B5EF4-FFF2-40B4-BE49-F238E27FC236}">
                        <a16:creationId xmlns:a16="http://schemas.microsoft.com/office/drawing/2014/main" id="{6DA0EBF7-C7CC-8F8C-5A48-08C09BAAA542}"/>
                      </a:ext>
                    </a:extLst>
                  </xdr:cNvPr>
                  <xdr:cNvCxnSpPr>
                    <a:cxnSpLocks/>
                  </xdr:cNvCxnSpPr>
                </xdr:nvCxnSpPr>
                <xdr:spPr>
                  <a:xfrm flipH="1">
                    <a:off x="3387553" y="1528752"/>
                    <a:ext cx="809502" cy="0"/>
                  </a:xfrm>
                  <a:prstGeom prst="line">
                    <a:avLst/>
                  </a:prstGeom>
                  <a:ln w="9525">
                    <a:prstDash val="lgDash"/>
                  </a:ln>
                </xdr:spPr>
                <xdr:style>
                  <a:lnRef idx="1">
                    <a:schemeClr val="dk1"/>
                  </a:lnRef>
                  <a:fillRef idx="0">
                    <a:schemeClr val="dk1"/>
                  </a:fillRef>
                  <a:effectRef idx="0">
                    <a:schemeClr val="dk1"/>
                  </a:effectRef>
                  <a:fontRef idx="minor">
                    <a:schemeClr val="tx1"/>
                  </a:fontRef>
                </xdr:style>
              </xdr:cxnSp>
              <xdr:cxnSp macro="">
                <xdr:nvCxnSpPr>
                  <xdr:cNvPr id="100" name="Straight Connector 99">
                    <a:extLst>
                      <a:ext uri="{FF2B5EF4-FFF2-40B4-BE49-F238E27FC236}">
                        <a16:creationId xmlns:a16="http://schemas.microsoft.com/office/drawing/2014/main" id="{4F573FCA-4CAC-B65B-8283-DBB6E46C9782}"/>
                      </a:ext>
                    </a:extLst>
                  </xdr:cNvPr>
                  <xdr:cNvCxnSpPr>
                    <a:cxnSpLocks/>
                  </xdr:cNvCxnSpPr>
                </xdr:nvCxnSpPr>
                <xdr:spPr>
                  <a:xfrm flipH="1">
                    <a:off x="3396318" y="305335"/>
                    <a:ext cx="791613" cy="0"/>
                  </a:xfrm>
                  <a:prstGeom prst="line">
                    <a:avLst/>
                  </a:prstGeom>
                  <a:ln w="9525">
                    <a:prstDash val="lgDash"/>
                  </a:ln>
                </xdr:spPr>
                <xdr:style>
                  <a:lnRef idx="1">
                    <a:schemeClr val="dk1"/>
                  </a:lnRef>
                  <a:fillRef idx="0">
                    <a:schemeClr val="dk1"/>
                  </a:fillRef>
                  <a:effectRef idx="0">
                    <a:schemeClr val="dk1"/>
                  </a:effectRef>
                  <a:fontRef idx="minor">
                    <a:schemeClr val="tx1"/>
                  </a:fontRef>
                </xdr:style>
              </xdr:cxnSp>
              <xdr:cxnSp macro="">
                <xdr:nvCxnSpPr>
                  <xdr:cNvPr id="101" name="Straight Connector 100">
                    <a:extLst>
                      <a:ext uri="{FF2B5EF4-FFF2-40B4-BE49-F238E27FC236}">
                        <a16:creationId xmlns:a16="http://schemas.microsoft.com/office/drawing/2014/main" id="{F69C9C34-FFE5-3C5E-544E-ECBA94EFBB1D}"/>
                      </a:ext>
                    </a:extLst>
                  </xdr:cNvPr>
                  <xdr:cNvCxnSpPr>
                    <a:cxnSpLocks/>
                  </xdr:cNvCxnSpPr>
                </xdr:nvCxnSpPr>
                <xdr:spPr>
                  <a:xfrm>
                    <a:off x="4055524" y="919951"/>
                    <a:ext cx="294582" cy="0"/>
                  </a:xfrm>
                  <a:prstGeom prst="line">
                    <a:avLst/>
                  </a:prstGeom>
                  <a:ln w="9525"/>
                </xdr:spPr>
                <xdr:style>
                  <a:lnRef idx="1">
                    <a:schemeClr val="accent1"/>
                  </a:lnRef>
                  <a:fillRef idx="0">
                    <a:schemeClr val="accent1"/>
                  </a:fillRef>
                  <a:effectRef idx="0">
                    <a:schemeClr val="accent1"/>
                  </a:effectRef>
                  <a:fontRef idx="minor">
                    <a:schemeClr val="tx1"/>
                  </a:fontRef>
                </xdr:style>
              </xdr:cxnSp>
              <xdr:cxnSp macro="">
                <xdr:nvCxnSpPr>
                  <xdr:cNvPr id="102" name="Straight Connector 101">
                    <a:extLst>
                      <a:ext uri="{FF2B5EF4-FFF2-40B4-BE49-F238E27FC236}">
                        <a16:creationId xmlns:a16="http://schemas.microsoft.com/office/drawing/2014/main" id="{4E8C4F52-0028-68AF-D58B-23450D8CBD7D}"/>
                      </a:ext>
                    </a:extLst>
                  </xdr:cNvPr>
                  <xdr:cNvCxnSpPr>
                    <a:cxnSpLocks/>
                  </xdr:cNvCxnSpPr>
                </xdr:nvCxnSpPr>
                <xdr:spPr>
                  <a:xfrm flipH="1">
                    <a:off x="4045702" y="621567"/>
                    <a:ext cx="304403" cy="0"/>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103" name="Oval 102">
                    <a:extLst>
                      <a:ext uri="{FF2B5EF4-FFF2-40B4-BE49-F238E27FC236}">
                        <a16:creationId xmlns:a16="http://schemas.microsoft.com/office/drawing/2014/main" id="{67506B9E-28EE-82E7-96D1-CE4895745B22}"/>
                      </a:ext>
                    </a:extLst>
                  </xdr:cNvPr>
                  <xdr:cNvSpPr/>
                </xdr:nvSpPr>
                <xdr:spPr>
                  <a:xfrm>
                    <a:off x="3730150" y="869175"/>
                    <a:ext cx="109707" cy="96621"/>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sz="1100"/>
                  </a:p>
                </xdr:txBody>
              </xdr:sp>
              <xdr:sp macro="" textlink="">
                <xdr:nvSpPr>
                  <xdr:cNvPr id="104" name="Oval 103">
                    <a:extLst>
                      <a:ext uri="{FF2B5EF4-FFF2-40B4-BE49-F238E27FC236}">
                        <a16:creationId xmlns:a16="http://schemas.microsoft.com/office/drawing/2014/main" id="{807C2937-134F-9A88-1335-EEEF239D5370}"/>
                      </a:ext>
                    </a:extLst>
                  </xdr:cNvPr>
                  <xdr:cNvSpPr/>
                </xdr:nvSpPr>
                <xdr:spPr>
                  <a:xfrm>
                    <a:off x="3749349" y="885278"/>
                    <a:ext cx="71310" cy="62114"/>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sz="1100"/>
                  </a:p>
                </xdr:txBody>
              </xdr:sp>
              <xdr:cxnSp macro="">
                <xdr:nvCxnSpPr>
                  <xdr:cNvPr id="105" name="Straight Connector 104">
                    <a:extLst>
                      <a:ext uri="{FF2B5EF4-FFF2-40B4-BE49-F238E27FC236}">
                        <a16:creationId xmlns:a16="http://schemas.microsoft.com/office/drawing/2014/main" id="{71D4DBB6-D083-39A2-A847-39D8D79E07EC}"/>
                      </a:ext>
                    </a:extLst>
                  </xdr:cNvPr>
                  <xdr:cNvCxnSpPr/>
                </xdr:nvCxnSpPr>
                <xdr:spPr>
                  <a:xfrm>
                    <a:off x="3780654" y="621204"/>
                    <a:ext cx="0" cy="60343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6" name="Straight Connector 105">
                    <a:extLst>
                      <a:ext uri="{FF2B5EF4-FFF2-40B4-BE49-F238E27FC236}">
                        <a16:creationId xmlns:a16="http://schemas.microsoft.com/office/drawing/2014/main" id="{13AADB82-6524-7421-E357-1F8146D03C68}"/>
                      </a:ext>
                    </a:extLst>
                  </xdr:cNvPr>
                  <xdr:cNvCxnSpPr>
                    <a:cxnSpLocks/>
                  </xdr:cNvCxnSpPr>
                </xdr:nvCxnSpPr>
                <xdr:spPr>
                  <a:xfrm flipH="1" flipV="1">
                    <a:off x="3778507" y="311798"/>
                    <a:ext cx="2551" cy="306928"/>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7" name="Straight Connector 106">
                    <a:extLst>
                      <a:ext uri="{FF2B5EF4-FFF2-40B4-BE49-F238E27FC236}">
                        <a16:creationId xmlns:a16="http://schemas.microsoft.com/office/drawing/2014/main" id="{BE003491-F074-2D6B-29C4-7AE28DD0D798}"/>
                      </a:ext>
                    </a:extLst>
                  </xdr:cNvPr>
                  <xdr:cNvCxnSpPr>
                    <a:cxnSpLocks/>
                  </xdr:cNvCxnSpPr>
                </xdr:nvCxnSpPr>
                <xdr:spPr>
                  <a:xfrm flipH="1" flipV="1">
                    <a:off x="3782830" y="1216861"/>
                    <a:ext cx="2551" cy="306928"/>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8" name="Straight Connector 107">
                    <a:extLst>
                      <a:ext uri="{FF2B5EF4-FFF2-40B4-BE49-F238E27FC236}">
                        <a16:creationId xmlns:a16="http://schemas.microsoft.com/office/drawing/2014/main" id="{C1B28B97-88C6-DE48-2AF6-1934E126F086}"/>
                      </a:ext>
                    </a:extLst>
                  </xdr:cNvPr>
                  <xdr:cNvCxnSpPr>
                    <a:cxnSpLocks/>
                  </xdr:cNvCxnSpPr>
                </xdr:nvCxnSpPr>
                <xdr:spPr>
                  <a:xfrm flipH="1" flipV="1">
                    <a:off x="4347547" y="511101"/>
                    <a:ext cx="773" cy="795390"/>
                  </a:xfrm>
                  <a:prstGeom prst="line">
                    <a:avLst/>
                  </a:prstGeom>
                  <a:ln w="9525">
                    <a:prstDash val="lgDash"/>
                  </a:ln>
                </xdr:spPr>
                <xdr:style>
                  <a:lnRef idx="1">
                    <a:schemeClr val="dk1"/>
                  </a:lnRef>
                  <a:fillRef idx="0">
                    <a:schemeClr val="dk1"/>
                  </a:fillRef>
                  <a:effectRef idx="0">
                    <a:schemeClr val="dk1"/>
                  </a:effectRef>
                  <a:fontRef idx="minor">
                    <a:schemeClr val="tx1"/>
                  </a:fontRef>
                </xdr:style>
              </xdr:cxnSp>
              <xdr:cxnSp macro="">
                <xdr:nvCxnSpPr>
                  <xdr:cNvPr id="109" name="Straight Connector 108">
                    <a:extLst>
                      <a:ext uri="{FF2B5EF4-FFF2-40B4-BE49-F238E27FC236}">
                        <a16:creationId xmlns:a16="http://schemas.microsoft.com/office/drawing/2014/main" id="{B19852DE-38D2-D287-1C19-B7BF0B7F1C51}"/>
                      </a:ext>
                    </a:extLst>
                  </xdr:cNvPr>
                  <xdr:cNvCxnSpPr>
                    <a:cxnSpLocks/>
                  </xdr:cNvCxnSpPr>
                </xdr:nvCxnSpPr>
                <xdr:spPr>
                  <a:xfrm>
                    <a:off x="3206519" y="621316"/>
                    <a:ext cx="310513"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10" name="Straight Connector 109">
                    <a:extLst>
                      <a:ext uri="{FF2B5EF4-FFF2-40B4-BE49-F238E27FC236}">
                        <a16:creationId xmlns:a16="http://schemas.microsoft.com/office/drawing/2014/main" id="{F328DDD0-A4C6-63F6-D641-D021B04A0036}"/>
                      </a:ext>
                    </a:extLst>
                  </xdr:cNvPr>
                  <xdr:cNvCxnSpPr>
                    <a:cxnSpLocks/>
                  </xdr:cNvCxnSpPr>
                </xdr:nvCxnSpPr>
                <xdr:spPr>
                  <a:xfrm flipH="1" flipV="1">
                    <a:off x="3207766" y="919070"/>
                    <a:ext cx="318174" cy="1057"/>
                  </a:xfrm>
                  <a:prstGeom prst="line">
                    <a:avLst/>
                  </a:prstGeom>
                  <a:ln w="9525"/>
                </xdr:spPr>
                <xdr:style>
                  <a:lnRef idx="1">
                    <a:schemeClr val="accent1"/>
                  </a:lnRef>
                  <a:fillRef idx="0">
                    <a:schemeClr val="accent1"/>
                  </a:fillRef>
                  <a:effectRef idx="0">
                    <a:schemeClr val="accent1"/>
                  </a:effectRef>
                  <a:fontRef idx="minor">
                    <a:schemeClr val="tx1"/>
                  </a:fontRef>
                </xdr:style>
              </xdr:cxnSp>
              <xdr:cxnSp macro="">
                <xdr:nvCxnSpPr>
                  <xdr:cNvPr id="111" name="Straight Connector 110">
                    <a:extLst>
                      <a:ext uri="{FF2B5EF4-FFF2-40B4-BE49-F238E27FC236}">
                        <a16:creationId xmlns:a16="http://schemas.microsoft.com/office/drawing/2014/main" id="{FA009700-14C1-FA73-9345-CA90602F2FC6}"/>
                      </a:ext>
                    </a:extLst>
                  </xdr:cNvPr>
                  <xdr:cNvCxnSpPr>
                    <a:cxnSpLocks/>
                  </xdr:cNvCxnSpPr>
                </xdr:nvCxnSpPr>
                <xdr:spPr>
                  <a:xfrm>
                    <a:off x="3212629" y="1218300"/>
                    <a:ext cx="304403"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12" name="Straight Connector 111">
                    <a:extLst>
                      <a:ext uri="{FF2B5EF4-FFF2-40B4-BE49-F238E27FC236}">
                        <a16:creationId xmlns:a16="http://schemas.microsoft.com/office/drawing/2014/main" id="{B37B2918-3672-F61D-01A9-EC5E6D5890EA}"/>
                      </a:ext>
                    </a:extLst>
                  </xdr:cNvPr>
                  <xdr:cNvCxnSpPr>
                    <a:cxnSpLocks/>
                  </xdr:cNvCxnSpPr>
                </xdr:nvCxnSpPr>
                <xdr:spPr>
                  <a:xfrm>
                    <a:off x="3205746" y="529606"/>
                    <a:ext cx="773" cy="795390"/>
                  </a:xfrm>
                  <a:prstGeom prst="line">
                    <a:avLst/>
                  </a:prstGeom>
                  <a:ln w="9525">
                    <a:prstDash val="lgDash"/>
                  </a:ln>
                </xdr:spPr>
                <xdr:style>
                  <a:lnRef idx="1">
                    <a:schemeClr val="dk1"/>
                  </a:lnRef>
                  <a:fillRef idx="0">
                    <a:schemeClr val="dk1"/>
                  </a:fillRef>
                  <a:effectRef idx="0">
                    <a:schemeClr val="dk1"/>
                  </a:effectRef>
                  <a:fontRef idx="minor">
                    <a:schemeClr val="tx1"/>
                  </a:fontRef>
                </xdr:style>
              </xdr:cxnSp>
              <xdr:cxnSp macro="">
                <xdr:nvCxnSpPr>
                  <xdr:cNvPr id="113" name="Straight Connector 112">
                    <a:extLst>
                      <a:ext uri="{FF2B5EF4-FFF2-40B4-BE49-F238E27FC236}">
                        <a16:creationId xmlns:a16="http://schemas.microsoft.com/office/drawing/2014/main" id="{9A647AF2-BDD6-FEC9-A444-568B71003288}"/>
                      </a:ext>
                    </a:extLst>
                  </xdr:cNvPr>
                  <xdr:cNvCxnSpPr>
                    <a:cxnSpLocks/>
                  </xdr:cNvCxnSpPr>
                </xdr:nvCxnSpPr>
                <xdr:spPr>
                  <a:xfrm flipV="1">
                    <a:off x="3520524" y="305333"/>
                    <a:ext cx="0" cy="322427"/>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14" name="Straight Connector 113">
                    <a:extLst>
                      <a:ext uri="{FF2B5EF4-FFF2-40B4-BE49-F238E27FC236}">
                        <a16:creationId xmlns:a16="http://schemas.microsoft.com/office/drawing/2014/main" id="{3BE09525-B435-A8F4-5B73-1A45F7575DF9}"/>
                      </a:ext>
                    </a:extLst>
                  </xdr:cNvPr>
                  <xdr:cNvCxnSpPr>
                    <a:cxnSpLocks/>
                  </xdr:cNvCxnSpPr>
                </xdr:nvCxnSpPr>
                <xdr:spPr>
                  <a:xfrm flipV="1">
                    <a:off x="4049840" y="1212600"/>
                    <a:ext cx="0" cy="322427"/>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15" name="Straight Connector 114">
                    <a:extLst>
                      <a:ext uri="{FF2B5EF4-FFF2-40B4-BE49-F238E27FC236}">
                        <a16:creationId xmlns:a16="http://schemas.microsoft.com/office/drawing/2014/main" id="{A67678F5-14E5-C836-F916-67331992890F}"/>
                      </a:ext>
                    </a:extLst>
                  </xdr:cNvPr>
                  <xdr:cNvCxnSpPr>
                    <a:cxnSpLocks/>
                  </xdr:cNvCxnSpPr>
                </xdr:nvCxnSpPr>
                <xdr:spPr>
                  <a:xfrm flipV="1">
                    <a:off x="3520524" y="1212600"/>
                    <a:ext cx="0" cy="322427"/>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16" name="Straight Connector 115">
                    <a:extLst>
                      <a:ext uri="{FF2B5EF4-FFF2-40B4-BE49-F238E27FC236}">
                        <a16:creationId xmlns:a16="http://schemas.microsoft.com/office/drawing/2014/main" id="{74973528-574A-9EEB-D0E7-954825F13355}"/>
                      </a:ext>
                    </a:extLst>
                  </xdr:cNvPr>
                  <xdr:cNvCxnSpPr>
                    <a:cxnSpLocks/>
                  </xdr:cNvCxnSpPr>
                </xdr:nvCxnSpPr>
                <xdr:spPr>
                  <a:xfrm>
                    <a:off x="3522257" y="627315"/>
                    <a:ext cx="0" cy="611369"/>
                  </a:xfrm>
                  <a:prstGeom prst="line">
                    <a:avLst/>
                  </a:prstGeom>
                  <a:ln w="9525">
                    <a:prstDash val="sysDash"/>
                  </a:ln>
                </xdr:spPr>
                <xdr:style>
                  <a:lnRef idx="1">
                    <a:schemeClr val="dk1"/>
                  </a:lnRef>
                  <a:fillRef idx="0">
                    <a:schemeClr val="dk1"/>
                  </a:fillRef>
                  <a:effectRef idx="0">
                    <a:schemeClr val="dk1"/>
                  </a:effectRef>
                  <a:fontRef idx="minor">
                    <a:schemeClr val="tx1"/>
                  </a:fontRef>
                </xdr:style>
              </xdr:cxnSp>
              <xdr:cxnSp macro="">
                <xdr:nvCxnSpPr>
                  <xdr:cNvPr id="117" name="Straight Connector 116">
                    <a:extLst>
                      <a:ext uri="{FF2B5EF4-FFF2-40B4-BE49-F238E27FC236}">
                        <a16:creationId xmlns:a16="http://schemas.microsoft.com/office/drawing/2014/main" id="{D7B85047-22E1-5F75-3DD8-106609F5886A}"/>
                      </a:ext>
                    </a:extLst>
                  </xdr:cNvPr>
                  <xdr:cNvCxnSpPr>
                    <a:cxnSpLocks/>
                  </xdr:cNvCxnSpPr>
                </xdr:nvCxnSpPr>
                <xdr:spPr>
                  <a:xfrm>
                    <a:off x="4049793" y="616154"/>
                    <a:ext cx="0" cy="611369"/>
                  </a:xfrm>
                  <a:prstGeom prst="line">
                    <a:avLst/>
                  </a:prstGeom>
                  <a:ln w="9525">
                    <a:prstDash val="sysDash"/>
                  </a:ln>
                </xdr:spPr>
                <xdr:style>
                  <a:lnRef idx="1">
                    <a:schemeClr val="dk1"/>
                  </a:lnRef>
                  <a:fillRef idx="0">
                    <a:schemeClr val="dk1"/>
                  </a:fillRef>
                  <a:effectRef idx="0">
                    <a:schemeClr val="dk1"/>
                  </a:effectRef>
                  <a:fontRef idx="minor">
                    <a:schemeClr val="tx1"/>
                  </a:fontRef>
                </xdr:style>
              </xdr:cxnSp>
              <xdr:cxnSp macro="">
                <xdr:nvCxnSpPr>
                  <xdr:cNvPr id="118" name="Straight Arrow Connector 117">
                    <a:extLst>
                      <a:ext uri="{FF2B5EF4-FFF2-40B4-BE49-F238E27FC236}">
                        <a16:creationId xmlns:a16="http://schemas.microsoft.com/office/drawing/2014/main" id="{5B51F13C-7631-6332-2A59-248D84DE9E32}"/>
                      </a:ext>
                    </a:extLst>
                  </xdr:cNvPr>
                  <xdr:cNvCxnSpPr/>
                </xdr:nvCxnSpPr>
                <xdr:spPr>
                  <a:xfrm flipH="1">
                    <a:off x="3207979" y="1805839"/>
                    <a:ext cx="1144359" cy="0"/>
                  </a:xfrm>
                  <a:prstGeom prst="straightConnector1">
                    <a:avLst/>
                  </a:prstGeom>
                  <a:ln w="6350">
                    <a:headEnd type="arrow" w="sm" len="sm"/>
                    <a:tailEnd type="arrow" w="sm" len="sm"/>
                  </a:ln>
                </xdr:spPr>
                <xdr:style>
                  <a:lnRef idx="1">
                    <a:schemeClr val="dk1"/>
                  </a:lnRef>
                  <a:fillRef idx="0">
                    <a:schemeClr val="dk1"/>
                  </a:fillRef>
                  <a:effectRef idx="0">
                    <a:schemeClr val="dk1"/>
                  </a:effectRef>
                  <a:fontRef idx="minor">
                    <a:schemeClr val="tx1"/>
                  </a:fontRef>
                </xdr:style>
              </xdr:cxnSp>
              <xdr:sp macro="" textlink="">
                <xdr:nvSpPr>
                  <xdr:cNvPr id="120" name="Text Box 636">
                    <a:extLst>
                      <a:ext uri="{FF2B5EF4-FFF2-40B4-BE49-F238E27FC236}">
                        <a16:creationId xmlns:a16="http://schemas.microsoft.com/office/drawing/2014/main" id="{062D6741-18E8-926E-E39F-B702B3BBFAC0}"/>
                      </a:ext>
                    </a:extLst>
                  </xdr:cNvPr>
                  <xdr:cNvSpPr txBox="1"/>
                </xdr:nvSpPr>
                <xdr:spPr>
                  <a:xfrm>
                    <a:off x="3763498" y="2977"/>
                    <a:ext cx="93526" cy="97420"/>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spAutoFit/>
                  </a:bodyPr>
                  <a:lstStyle/>
                  <a:p>
                    <a:pPr marL="0" marR="0" indent="0" algn="just">
                      <a:spcBef>
                        <a:spcPts val="0"/>
                      </a:spcBef>
                      <a:spcAft>
                        <a:spcPts val="0"/>
                      </a:spcAft>
                    </a:pPr>
                    <a:r>
                      <a:rPr lang="en-US" sz="1100" i="1" kern="100">
                        <a:effectLst/>
                        <a:latin typeface="Times New Roman" panose="02020603050405020304" pitchFamily="18" charset="0"/>
                        <a:ea typeface="Malgun Gothic" panose="020B0503020000020004" pitchFamily="34" charset="-127"/>
                        <a:cs typeface="Times New Roman" panose="02020603050405020304" pitchFamily="18" charset="0"/>
                      </a:rPr>
                      <a:t>P</a:t>
                    </a:r>
                    <a:endParaRPr lang="en-US" sz="1100" kern="1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121" name="Oval 120">
                    <a:extLst>
                      <a:ext uri="{FF2B5EF4-FFF2-40B4-BE49-F238E27FC236}">
                        <a16:creationId xmlns:a16="http://schemas.microsoft.com/office/drawing/2014/main" id="{431C0BB4-3144-C539-DFCD-1B8804E322E9}"/>
                      </a:ext>
                    </a:extLst>
                  </xdr:cNvPr>
                  <xdr:cNvSpPr/>
                </xdr:nvSpPr>
                <xdr:spPr>
                  <a:xfrm>
                    <a:off x="3753475" y="275652"/>
                    <a:ext cx="50975" cy="52414"/>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5787" tIns="47894" rIns="95787" bIns="47894" numCol="1" spcCol="0" rtlCol="0" fromWordArt="0" anchor="ctr" anchorCtr="0" forceAA="0" compatLnSpc="1">
                    <a:prstTxWarp prst="textNoShape">
                      <a:avLst/>
                    </a:prstTxWarp>
                    <a:noAutofit/>
                  </a:bodyPr>
                  <a:lstStyle/>
                  <a:p>
                    <a:endParaRPr lang="en-US" sz="1100"/>
                  </a:p>
                </xdr:txBody>
              </xdr:sp>
              <xdr:sp macro="" textlink="">
                <xdr:nvSpPr>
                  <xdr:cNvPr id="124" name="Text Box 636">
                    <a:extLst>
                      <a:ext uri="{FF2B5EF4-FFF2-40B4-BE49-F238E27FC236}">
                        <a16:creationId xmlns:a16="http://schemas.microsoft.com/office/drawing/2014/main" id="{26F0D6F8-E3DE-4E05-F59B-211336D5F393}"/>
                      </a:ext>
                    </a:extLst>
                  </xdr:cNvPr>
                  <xdr:cNvSpPr txBox="1"/>
                </xdr:nvSpPr>
                <xdr:spPr>
                  <a:xfrm>
                    <a:off x="3758175" y="1749692"/>
                    <a:ext cx="79845" cy="97420"/>
                  </a:xfrm>
                  <a:prstGeom prst="rect">
                    <a:avLst/>
                  </a:prstGeom>
                  <a:solidFill>
                    <a:schemeClr val="bg1"/>
                  </a:solidFill>
                  <a:ln w="6350">
                    <a:noFill/>
                  </a:ln>
                </xdr:spPr>
                <xdr:txBody>
                  <a:bodyPr rot="0" spcFirstLastPara="0" vert="horz" wrap="square" lIns="0" tIns="0" rIns="0" bIns="0" numCol="1" spcCol="0" rtlCol="0" fromWordArt="0" anchor="ctr" anchorCtr="0" forceAA="0" compatLnSpc="1">
                    <a:prstTxWarp prst="textNoShape">
                      <a:avLst/>
                    </a:prstTxWarp>
                    <a:spAutoFit/>
                  </a:bodyPr>
                  <a:lstStyle/>
                  <a:p>
                    <a:pPr marL="0" marR="0" indent="0" algn="ctr">
                      <a:spcBef>
                        <a:spcPts val="0"/>
                      </a:spcBef>
                      <a:spcAft>
                        <a:spcPts val="0"/>
                      </a:spcAft>
                    </a:pPr>
                    <a:r>
                      <a:rPr lang="en-US" sz="1100" i="1" kern="100">
                        <a:effectLst/>
                        <a:latin typeface="Times New Roman" panose="02020603050405020304" pitchFamily="18" charset="0"/>
                        <a:ea typeface="Malgun Gothic" panose="020B0503020000020004" pitchFamily="34" charset="-127"/>
                        <a:cs typeface="Times New Roman" panose="02020603050405020304" pitchFamily="18" charset="0"/>
                      </a:rPr>
                      <a:t>L</a:t>
                    </a:r>
                    <a:r>
                      <a:rPr lang="en-US" sz="1100" i="1" kern="100" baseline="-25000">
                        <a:effectLst/>
                        <a:latin typeface="Times New Roman" panose="02020603050405020304" pitchFamily="18" charset="0"/>
                        <a:ea typeface="Malgun Gothic" panose="020B0503020000020004" pitchFamily="34" charset="-127"/>
                        <a:cs typeface="Times New Roman" panose="02020603050405020304" pitchFamily="18" charset="0"/>
                      </a:rPr>
                      <a:t>b</a:t>
                    </a:r>
                    <a:endParaRPr lang="en-US" sz="1100" kern="1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125" name="Oval 124">
                    <a:extLst>
                      <a:ext uri="{FF2B5EF4-FFF2-40B4-BE49-F238E27FC236}">
                        <a16:creationId xmlns:a16="http://schemas.microsoft.com/office/drawing/2014/main" id="{E2E29D0E-6E50-B6CD-F1AC-2A3E8F75026A}"/>
                      </a:ext>
                    </a:extLst>
                  </xdr:cNvPr>
                  <xdr:cNvSpPr/>
                </xdr:nvSpPr>
                <xdr:spPr>
                  <a:xfrm>
                    <a:off x="3761953" y="895473"/>
                    <a:ext cx="43200" cy="43200"/>
                  </a:xfrm>
                  <a:prstGeom prst="ellipse">
                    <a:avLst/>
                  </a:prstGeom>
                  <a:solidFill>
                    <a:srgbClr val="FF0000"/>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sz="1100"/>
                  </a:p>
                </xdr:txBody>
              </xdr:sp>
              <xdr:sp macro="" textlink="">
                <xdr:nvSpPr>
                  <xdr:cNvPr id="126" name="Oval 125">
                    <a:extLst>
                      <a:ext uri="{FF2B5EF4-FFF2-40B4-BE49-F238E27FC236}">
                        <a16:creationId xmlns:a16="http://schemas.microsoft.com/office/drawing/2014/main" id="{C029D602-610F-69F1-E3B3-ED47F417702F}"/>
                      </a:ext>
                    </a:extLst>
                  </xdr:cNvPr>
                  <xdr:cNvSpPr/>
                </xdr:nvSpPr>
                <xdr:spPr>
                  <a:xfrm>
                    <a:off x="3708209" y="850771"/>
                    <a:ext cx="153590" cy="13113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sz="1100"/>
                  </a:p>
                </xdr:txBody>
              </xdr:sp>
            </xdr:grpSp>
            <xdr:grpSp>
              <xdr:nvGrpSpPr>
                <xdr:cNvPr id="21" name="Group 20">
                  <a:extLst>
                    <a:ext uri="{FF2B5EF4-FFF2-40B4-BE49-F238E27FC236}">
                      <a16:creationId xmlns:a16="http://schemas.microsoft.com/office/drawing/2014/main" id="{8140B52F-4DD6-B08D-4E47-FEE4904C9DA4}"/>
                    </a:ext>
                  </a:extLst>
                </xdr:cNvPr>
                <xdr:cNvGrpSpPr/>
              </xdr:nvGrpSpPr>
              <xdr:grpSpPr>
                <a:xfrm>
                  <a:off x="22057" y="14873"/>
                  <a:ext cx="2191410" cy="1859551"/>
                  <a:chOff x="22057" y="14873"/>
                  <a:chExt cx="2191410" cy="1859551"/>
                </a:xfrm>
              </xdr:grpSpPr>
              <xdr:sp macro="" textlink="">
                <xdr:nvSpPr>
                  <xdr:cNvPr id="23" name="Rectangle 22">
                    <a:extLst>
                      <a:ext uri="{FF2B5EF4-FFF2-40B4-BE49-F238E27FC236}">
                        <a16:creationId xmlns:a16="http://schemas.microsoft.com/office/drawing/2014/main" id="{0B249C17-8162-C2A7-01C4-3A630749D01F}"/>
                      </a:ext>
                    </a:extLst>
                  </xdr:cNvPr>
                  <xdr:cNvSpPr/>
                </xdr:nvSpPr>
                <xdr:spPr>
                  <a:xfrm>
                    <a:off x="275429" y="622439"/>
                    <a:ext cx="526467" cy="600718"/>
                  </a:xfrm>
                  <a:prstGeom prst="rect">
                    <a:avLst/>
                  </a:prstGeom>
                  <a:pattFill prst="pct10">
                    <a:fgClr>
                      <a:schemeClr val="accent1"/>
                    </a:fgClr>
                    <a:bgClr>
                      <a:schemeClr val="bg1"/>
                    </a:bgClr>
                  </a:patt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sz="1100"/>
                  </a:p>
                </xdr:txBody>
              </xdr:sp>
              <xdr:cxnSp macro="">
                <xdr:nvCxnSpPr>
                  <xdr:cNvPr id="24" name="Straight Connector 23">
                    <a:extLst>
                      <a:ext uri="{FF2B5EF4-FFF2-40B4-BE49-F238E27FC236}">
                        <a16:creationId xmlns:a16="http://schemas.microsoft.com/office/drawing/2014/main" id="{5E0D83D6-9657-DA16-64FA-0C14D8C40DA5}"/>
                      </a:ext>
                    </a:extLst>
                  </xdr:cNvPr>
                  <xdr:cNvCxnSpPr/>
                </xdr:nvCxnSpPr>
                <xdr:spPr>
                  <a:xfrm flipH="1">
                    <a:off x="513004" y="618491"/>
                    <a:ext cx="1683" cy="60071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5" name="Text Box 2100">
                    <a:extLst>
                      <a:ext uri="{FF2B5EF4-FFF2-40B4-BE49-F238E27FC236}">
                        <a16:creationId xmlns:a16="http://schemas.microsoft.com/office/drawing/2014/main" id="{79F27A17-EAE1-A10D-6F45-1B31CC44CAE9}"/>
                      </a:ext>
                    </a:extLst>
                  </xdr:cNvPr>
                  <xdr:cNvSpPr txBox="1"/>
                </xdr:nvSpPr>
                <xdr:spPr>
                  <a:xfrm>
                    <a:off x="911726" y="1305113"/>
                    <a:ext cx="401454" cy="189145"/>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spAutoFit/>
                  </a:bodyPr>
                  <a:lstStyle/>
                  <a:p>
                    <a:pPr marL="0" marR="0" indent="0" algn="l">
                      <a:spcBef>
                        <a:spcPts val="0"/>
                      </a:spcBef>
                      <a:spcAft>
                        <a:spcPts val="0"/>
                      </a:spcAft>
                    </a:pPr>
                    <a:r>
                      <a:rPr lang="en-US" sz="1100" i="1" kern="100">
                        <a:solidFill>
                          <a:srgbClr val="FF0000"/>
                        </a:solidFill>
                        <a:effectLst/>
                        <a:latin typeface="Times New Roman" panose="02020603050405020304" pitchFamily="18" charset="0"/>
                        <a:ea typeface="Times New Roman" panose="02020603050405020304" pitchFamily="18" charset="0"/>
                        <a:cs typeface="Times New Roman" panose="02020603050405020304" pitchFamily="18" charset="0"/>
                      </a:rPr>
                      <a:t>Rotational spring</a:t>
                    </a:r>
                    <a:endParaRPr lang="en-US" sz="1100" i="1" kern="100">
                      <a:effectLst/>
                      <a:latin typeface="Calibri" panose="020F0502020204030204" pitchFamily="34" charset="0"/>
                      <a:ea typeface="Times New Roman" panose="02020603050405020304" pitchFamily="18" charset="0"/>
                      <a:cs typeface="Times New Roman" panose="02020603050405020304" pitchFamily="18" charset="0"/>
                    </a:endParaRPr>
                  </a:p>
                </xdr:txBody>
              </xdr:sp>
              <xdr:cxnSp macro="">
                <xdr:nvCxnSpPr>
                  <xdr:cNvPr id="26" name="Straight Arrow Connector 25">
                    <a:extLst>
                      <a:ext uri="{FF2B5EF4-FFF2-40B4-BE49-F238E27FC236}">
                        <a16:creationId xmlns:a16="http://schemas.microsoft.com/office/drawing/2014/main" id="{FE9024EB-9AF7-840F-73B2-24F2CB5543E4}"/>
                      </a:ext>
                    </a:extLst>
                  </xdr:cNvPr>
                  <xdr:cNvCxnSpPr/>
                </xdr:nvCxnSpPr>
                <xdr:spPr>
                  <a:xfrm>
                    <a:off x="197063" y="623109"/>
                    <a:ext cx="0" cy="595295"/>
                  </a:xfrm>
                  <a:prstGeom prst="straightConnector1">
                    <a:avLst/>
                  </a:prstGeom>
                  <a:ln w="6350">
                    <a:headEnd type="arrow" w="sm" len="sm"/>
                    <a:tailEnd type="arrow" w="sm" len="sm"/>
                  </a:ln>
                </xdr:spPr>
                <xdr:style>
                  <a:lnRef idx="1">
                    <a:schemeClr val="dk1"/>
                  </a:lnRef>
                  <a:fillRef idx="0">
                    <a:schemeClr val="dk1"/>
                  </a:fillRef>
                  <a:effectRef idx="0">
                    <a:schemeClr val="dk1"/>
                  </a:effectRef>
                  <a:fontRef idx="minor">
                    <a:schemeClr val="tx1"/>
                  </a:fontRef>
                </xdr:style>
              </xdr:cxnSp>
              <xdr:cxnSp macro="">
                <xdr:nvCxnSpPr>
                  <xdr:cNvPr id="27" name="Straight Connector 26">
                    <a:extLst>
                      <a:ext uri="{FF2B5EF4-FFF2-40B4-BE49-F238E27FC236}">
                        <a16:creationId xmlns:a16="http://schemas.microsoft.com/office/drawing/2014/main" id="{27E1063D-E0CD-EF2D-5AB1-71D2484741B1}"/>
                      </a:ext>
                    </a:extLst>
                  </xdr:cNvPr>
                  <xdr:cNvCxnSpPr/>
                </xdr:nvCxnSpPr>
                <xdr:spPr>
                  <a:xfrm>
                    <a:off x="138154" y="624283"/>
                    <a:ext cx="115292" cy="0"/>
                  </a:xfrm>
                  <a:prstGeom prst="line">
                    <a:avLst/>
                  </a:prstGeom>
                  <a:ln w="6350"/>
                </xdr:spPr>
                <xdr:style>
                  <a:lnRef idx="1">
                    <a:schemeClr val="dk1"/>
                  </a:lnRef>
                  <a:fillRef idx="0">
                    <a:schemeClr val="dk1"/>
                  </a:fillRef>
                  <a:effectRef idx="0">
                    <a:schemeClr val="dk1"/>
                  </a:effectRef>
                  <a:fontRef idx="minor">
                    <a:schemeClr val="tx1"/>
                  </a:fontRef>
                </xdr:style>
              </xdr:cxnSp>
              <xdr:cxnSp macro="">
                <xdr:nvCxnSpPr>
                  <xdr:cNvPr id="28" name="Straight Connector 27">
                    <a:extLst>
                      <a:ext uri="{FF2B5EF4-FFF2-40B4-BE49-F238E27FC236}">
                        <a16:creationId xmlns:a16="http://schemas.microsoft.com/office/drawing/2014/main" id="{F262EC60-86BF-79E6-B71A-AE98B544288A}"/>
                      </a:ext>
                    </a:extLst>
                  </xdr:cNvPr>
                  <xdr:cNvCxnSpPr/>
                </xdr:nvCxnSpPr>
                <xdr:spPr>
                  <a:xfrm>
                    <a:off x="132058" y="1218741"/>
                    <a:ext cx="121824" cy="0"/>
                  </a:xfrm>
                  <a:prstGeom prst="line">
                    <a:avLst/>
                  </a:prstGeom>
                  <a:ln w="6350"/>
                </xdr:spPr>
                <xdr:style>
                  <a:lnRef idx="1">
                    <a:schemeClr val="dk1"/>
                  </a:lnRef>
                  <a:fillRef idx="0">
                    <a:schemeClr val="dk1"/>
                  </a:fillRef>
                  <a:effectRef idx="0">
                    <a:schemeClr val="dk1"/>
                  </a:effectRef>
                  <a:fontRef idx="minor">
                    <a:schemeClr val="tx1"/>
                  </a:fontRef>
                </xdr:style>
              </xdr:cxnSp>
              <xdr:sp macro="" textlink="">
                <xdr:nvSpPr>
                  <xdr:cNvPr id="29" name="Text Box 636">
                    <a:extLst>
                      <a:ext uri="{FF2B5EF4-FFF2-40B4-BE49-F238E27FC236}">
                        <a16:creationId xmlns:a16="http://schemas.microsoft.com/office/drawing/2014/main" id="{B954FD9E-513B-B707-4B5F-98F024DF9052}"/>
                      </a:ext>
                    </a:extLst>
                  </xdr:cNvPr>
                  <xdr:cNvSpPr txBox="1"/>
                </xdr:nvSpPr>
                <xdr:spPr>
                  <a:xfrm>
                    <a:off x="169991" y="888419"/>
                    <a:ext cx="89598" cy="114731"/>
                  </a:xfrm>
                  <a:prstGeom prst="rect">
                    <a:avLst/>
                  </a:prstGeom>
                  <a:solidFill>
                    <a:schemeClr val="bg1"/>
                  </a:solid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just">
                      <a:spcBef>
                        <a:spcPts val="0"/>
                      </a:spcBef>
                      <a:spcAft>
                        <a:spcPts val="0"/>
                      </a:spcAft>
                    </a:pPr>
                    <a:r>
                      <a:rPr lang="en-US" sz="1100" i="1" kern="100">
                        <a:effectLst/>
                        <a:latin typeface="Times New Roman" panose="02020603050405020304" pitchFamily="18" charset="0"/>
                        <a:ea typeface="Malgun Gothic" panose="020B0503020000020004" pitchFamily="34" charset="-127"/>
                        <a:cs typeface="Times New Roman" panose="02020603050405020304" pitchFamily="18" charset="0"/>
                      </a:rPr>
                      <a:t>h</a:t>
                    </a:r>
                    <a:r>
                      <a:rPr lang="en-US" sz="1100" i="1" kern="100" baseline="-25000">
                        <a:effectLst/>
                        <a:latin typeface="Times New Roman" panose="02020603050405020304" pitchFamily="18" charset="0"/>
                        <a:ea typeface="Malgun Gothic" panose="020B0503020000020004" pitchFamily="34" charset="-127"/>
                        <a:cs typeface="Times New Roman" panose="02020603050405020304" pitchFamily="18" charset="0"/>
                      </a:rPr>
                      <a:t>b</a:t>
                    </a:r>
                    <a:endParaRPr lang="en-US" sz="1100" kern="100">
                      <a:effectLst/>
                      <a:latin typeface="Calibri" panose="020F0502020204030204" pitchFamily="34" charset="0"/>
                      <a:ea typeface="Times New Roman" panose="02020603050405020304" pitchFamily="18" charset="0"/>
                      <a:cs typeface="Times New Roman" panose="02020603050405020304" pitchFamily="18" charset="0"/>
                    </a:endParaRPr>
                  </a:p>
                </xdr:txBody>
              </xdr:sp>
              <xdr:cxnSp macro="">
                <xdr:nvCxnSpPr>
                  <xdr:cNvPr id="30" name="Straight Arrow Connector 29">
                    <a:extLst>
                      <a:ext uri="{FF2B5EF4-FFF2-40B4-BE49-F238E27FC236}">
                        <a16:creationId xmlns:a16="http://schemas.microsoft.com/office/drawing/2014/main" id="{18FADFB5-B3AE-D24A-6C7B-117E8010049B}"/>
                      </a:ext>
                    </a:extLst>
                  </xdr:cNvPr>
                  <xdr:cNvCxnSpPr/>
                </xdr:nvCxnSpPr>
                <xdr:spPr>
                  <a:xfrm flipH="1">
                    <a:off x="282469" y="1640571"/>
                    <a:ext cx="532383" cy="0"/>
                  </a:xfrm>
                  <a:prstGeom prst="straightConnector1">
                    <a:avLst/>
                  </a:prstGeom>
                  <a:ln w="6350">
                    <a:headEnd type="arrow" w="sm" len="sm"/>
                    <a:tailEnd type="arrow" w="sm" len="sm"/>
                  </a:ln>
                </xdr:spPr>
                <xdr:style>
                  <a:lnRef idx="1">
                    <a:schemeClr val="dk1"/>
                  </a:lnRef>
                  <a:fillRef idx="0">
                    <a:schemeClr val="dk1"/>
                  </a:fillRef>
                  <a:effectRef idx="0">
                    <a:schemeClr val="dk1"/>
                  </a:effectRef>
                  <a:fontRef idx="minor">
                    <a:schemeClr val="tx1"/>
                  </a:fontRef>
                </xdr:style>
              </xdr:cxnSp>
              <xdr:sp macro="" textlink="">
                <xdr:nvSpPr>
                  <xdr:cNvPr id="31" name="Text Box 636">
                    <a:extLst>
                      <a:ext uri="{FF2B5EF4-FFF2-40B4-BE49-F238E27FC236}">
                        <a16:creationId xmlns:a16="http://schemas.microsoft.com/office/drawing/2014/main" id="{DB264A61-18F2-8AA2-019C-B2EED1508537}"/>
                      </a:ext>
                    </a:extLst>
                  </xdr:cNvPr>
                  <xdr:cNvSpPr txBox="1"/>
                </xdr:nvSpPr>
                <xdr:spPr>
                  <a:xfrm>
                    <a:off x="483542" y="1586896"/>
                    <a:ext cx="78103" cy="142190"/>
                  </a:xfrm>
                  <a:prstGeom prst="rect">
                    <a:avLst/>
                  </a:prstGeom>
                  <a:solidFill>
                    <a:schemeClr val="bg1"/>
                  </a:solid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ctr">
                      <a:spcBef>
                        <a:spcPts val="0"/>
                      </a:spcBef>
                      <a:spcAft>
                        <a:spcPts val="0"/>
                      </a:spcAft>
                    </a:pPr>
                    <a:r>
                      <a:rPr lang="en-US" sz="1100" i="1" kern="100">
                        <a:effectLst/>
                        <a:latin typeface="Times New Roman" panose="02020603050405020304" pitchFamily="18" charset="0"/>
                        <a:ea typeface="Malgun Gothic" panose="020B0503020000020004" pitchFamily="34" charset="-127"/>
                        <a:cs typeface="Times New Roman" panose="02020603050405020304" pitchFamily="18" charset="0"/>
                      </a:rPr>
                      <a:t>h</a:t>
                    </a:r>
                    <a:r>
                      <a:rPr lang="en-US" sz="1100" i="1" kern="100" baseline="-25000">
                        <a:effectLst/>
                        <a:latin typeface="Times New Roman" panose="02020603050405020304" pitchFamily="18" charset="0"/>
                        <a:ea typeface="Malgun Gothic" panose="020B0503020000020004" pitchFamily="34" charset="-127"/>
                        <a:cs typeface="Times New Roman" panose="02020603050405020304" pitchFamily="18" charset="0"/>
                      </a:rPr>
                      <a:t>c</a:t>
                    </a:r>
                    <a:endParaRPr lang="en-US" sz="1100" kern="100">
                      <a:effectLst/>
                      <a:latin typeface="Calibri" panose="020F0502020204030204" pitchFamily="34" charset="0"/>
                      <a:ea typeface="Times New Roman" panose="02020603050405020304" pitchFamily="18" charset="0"/>
                      <a:cs typeface="Times New Roman" panose="02020603050405020304" pitchFamily="18" charset="0"/>
                    </a:endParaRPr>
                  </a:p>
                </xdr:txBody>
              </xdr:sp>
              <xdr:cxnSp macro="">
                <xdr:nvCxnSpPr>
                  <xdr:cNvPr id="32" name="Straight Arrow Connector 31">
                    <a:extLst>
                      <a:ext uri="{FF2B5EF4-FFF2-40B4-BE49-F238E27FC236}">
                        <a16:creationId xmlns:a16="http://schemas.microsoft.com/office/drawing/2014/main" id="{1F0239E3-53B5-DB1C-AA36-8A71048268E1}"/>
                      </a:ext>
                    </a:extLst>
                  </xdr:cNvPr>
                  <xdr:cNvCxnSpPr/>
                </xdr:nvCxnSpPr>
                <xdr:spPr>
                  <a:xfrm flipH="1">
                    <a:off x="807046" y="177562"/>
                    <a:ext cx="176635" cy="135747"/>
                  </a:xfrm>
                  <a:prstGeom prst="straightConnector1">
                    <a:avLst/>
                  </a:prstGeom>
                  <a:ln w="6350">
                    <a:headEnd type="arrow" w="sm" len="sm"/>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33" name="Text Box 636">
                    <a:extLst>
                      <a:ext uri="{FF2B5EF4-FFF2-40B4-BE49-F238E27FC236}">
                        <a16:creationId xmlns:a16="http://schemas.microsoft.com/office/drawing/2014/main" id="{3086FC04-6F54-8970-D3B0-3C1BD992AA7F}"/>
                      </a:ext>
                    </a:extLst>
                  </xdr:cNvPr>
                  <xdr:cNvSpPr txBox="1"/>
                </xdr:nvSpPr>
                <xdr:spPr>
                  <a:xfrm>
                    <a:off x="999302" y="107577"/>
                    <a:ext cx="143731" cy="159767"/>
                  </a:xfrm>
                  <a:prstGeom prst="rect">
                    <a:avLst/>
                  </a:prstGeom>
                  <a:solidFill>
                    <a:schemeClr val="bg1"/>
                  </a:solid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just">
                      <a:spcBef>
                        <a:spcPts val="0"/>
                      </a:spcBef>
                      <a:spcAft>
                        <a:spcPts val="0"/>
                      </a:spcAft>
                    </a:pPr>
                    <a:r>
                      <a:rPr lang="en-US" sz="1100" i="1" kern="100">
                        <a:effectLst/>
                        <a:latin typeface="Times New Roman" panose="02020603050405020304" pitchFamily="18" charset="0"/>
                        <a:ea typeface="Malgun Gothic" panose="020B0503020000020004" pitchFamily="34" charset="-127"/>
                        <a:cs typeface="Times New Roman" panose="02020603050405020304" pitchFamily="18" charset="0"/>
                      </a:rPr>
                      <a:t>b</a:t>
                    </a:r>
                    <a:r>
                      <a:rPr lang="en-US" sz="1100" i="1" kern="100" baseline="-25000">
                        <a:effectLst/>
                        <a:latin typeface="Times New Roman" panose="02020603050405020304" pitchFamily="18" charset="0"/>
                        <a:ea typeface="Malgun Gothic" panose="020B0503020000020004" pitchFamily="34" charset="-127"/>
                        <a:cs typeface="Times New Roman" panose="02020603050405020304" pitchFamily="18" charset="0"/>
                      </a:rPr>
                      <a:t>c</a:t>
                    </a:r>
                    <a:endParaRPr lang="en-US" sz="1100" kern="100">
                      <a:effectLst/>
                      <a:latin typeface="Calibri" panose="020F0502020204030204" pitchFamily="34" charset="0"/>
                      <a:ea typeface="Times New Roman" panose="02020603050405020304" pitchFamily="18" charset="0"/>
                      <a:cs typeface="Times New Roman" panose="02020603050405020304" pitchFamily="18" charset="0"/>
                    </a:endParaRPr>
                  </a:p>
                </xdr:txBody>
              </xdr:sp>
              <xdr:cxnSp macro="">
                <xdr:nvCxnSpPr>
                  <xdr:cNvPr id="34" name="Straight Arrow Connector 33">
                    <a:extLst>
                      <a:ext uri="{FF2B5EF4-FFF2-40B4-BE49-F238E27FC236}">
                        <a16:creationId xmlns:a16="http://schemas.microsoft.com/office/drawing/2014/main" id="{48CD1E94-31CE-D3A6-D8B8-124BCADD2269}"/>
                      </a:ext>
                    </a:extLst>
                  </xdr:cNvPr>
                  <xdr:cNvCxnSpPr/>
                </xdr:nvCxnSpPr>
                <xdr:spPr>
                  <a:xfrm flipH="1">
                    <a:off x="529763" y="1820661"/>
                    <a:ext cx="1053846" cy="0"/>
                  </a:xfrm>
                  <a:prstGeom prst="straightConnector1">
                    <a:avLst/>
                  </a:prstGeom>
                  <a:ln w="6350">
                    <a:headEnd type="arrow" w="sm" len="sm"/>
                    <a:tailEnd type="arrow" w="sm" len="sm"/>
                  </a:ln>
                </xdr:spPr>
                <xdr:style>
                  <a:lnRef idx="1">
                    <a:schemeClr val="dk1"/>
                  </a:lnRef>
                  <a:fillRef idx="0">
                    <a:schemeClr val="dk1"/>
                  </a:fillRef>
                  <a:effectRef idx="0">
                    <a:schemeClr val="dk1"/>
                  </a:effectRef>
                  <a:fontRef idx="minor">
                    <a:schemeClr val="tx1"/>
                  </a:fontRef>
                </xdr:style>
              </xdr:cxnSp>
              <xdr:sp macro="" textlink="">
                <xdr:nvSpPr>
                  <xdr:cNvPr id="35" name="Text Box 636">
                    <a:extLst>
                      <a:ext uri="{FF2B5EF4-FFF2-40B4-BE49-F238E27FC236}">
                        <a16:creationId xmlns:a16="http://schemas.microsoft.com/office/drawing/2014/main" id="{E30F9071-5468-C3B3-4B01-C89C40AC777E}"/>
                      </a:ext>
                    </a:extLst>
                  </xdr:cNvPr>
                  <xdr:cNvSpPr txBox="1"/>
                </xdr:nvSpPr>
                <xdr:spPr>
                  <a:xfrm>
                    <a:off x="989529" y="1770018"/>
                    <a:ext cx="95978" cy="97420"/>
                  </a:xfrm>
                  <a:prstGeom prst="rect">
                    <a:avLst/>
                  </a:prstGeom>
                  <a:solidFill>
                    <a:schemeClr val="bg1"/>
                  </a:solidFill>
                  <a:ln w="6350">
                    <a:noFill/>
                  </a:ln>
                </xdr:spPr>
                <xdr:txBody>
                  <a:bodyPr rot="0" spcFirstLastPara="0" vert="horz" wrap="square" lIns="0" tIns="0" rIns="0" bIns="0" numCol="1" spcCol="0" rtlCol="0" fromWordArt="0" anchor="t" anchorCtr="0" forceAA="0" compatLnSpc="1">
                    <a:prstTxWarp prst="textNoShape">
                      <a:avLst/>
                    </a:prstTxWarp>
                    <a:spAutoFit/>
                  </a:bodyPr>
                  <a:lstStyle/>
                  <a:p>
                    <a:pPr marL="0" marR="0" indent="0" algn="just">
                      <a:spcBef>
                        <a:spcPts val="0"/>
                      </a:spcBef>
                      <a:spcAft>
                        <a:spcPts val="0"/>
                      </a:spcAft>
                    </a:pPr>
                    <a:r>
                      <a:rPr lang="en-US" sz="1100" i="1" kern="100">
                        <a:effectLst/>
                        <a:latin typeface="Times New Roman" panose="02020603050405020304" pitchFamily="18" charset="0"/>
                        <a:ea typeface="Malgun Gothic" panose="020B0503020000020004" pitchFamily="34" charset="-127"/>
                        <a:cs typeface="Times New Roman" panose="02020603050405020304" pitchFamily="18" charset="0"/>
                      </a:rPr>
                      <a:t>L</a:t>
                    </a:r>
                    <a:r>
                      <a:rPr lang="en-US" sz="1100" i="1" kern="100" baseline="-25000">
                        <a:effectLst/>
                        <a:latin typeface="Times New Roman" panose="02020603050405020304" pitchFamily="18" charset="0"/>
                        <a:ea typeface="Malgun Gothic" panose="020B0503020000020004" pitchFamily="34" charset="-127"/>
                        <a:cs typeface="Times New Roman" panose="02020603050405020304" pitchFamily="18" charset="0"/>
                      </a:rPr>
                      <a:t>b</a:t>
                    </a:r>
                    <a:endParaRPr lang="en-US" sz="1100" kern="100">
                      <a:effectLst/>
                      <a:latin typeface="Calibri" panose="020F0502020204030204" pitchFamily="34" charset="0"/>
                      <a:ea typeface="Times New Roman" panose="02020603050405020304" pitchFamily="18" charset="0"/>
                      <a:cs typeface="Times New Roman" panose="02020603050405020304" pitchFamily="18" charset="0"/>
                    </a:endParaRPr>
                  </a:p>
                </xdr:txBody>
              </xdr:sp>
              <xdr:cxnSp macro="">
                <xdr:nvCxnSpPr>
                  <xdr:cNvPr id="37" name="Straight Arrow Connector 36">
                    <a:extLst>
                      <a:ext uri="{FF2B5EF4-FFF2-40B4-BE49-F238E27FC236}">
                        <a16:creationId xmlns:a16="http://schemas.microsoft.com/office/drawing/2014/main" id="{C2188A93-B68A-746B-3495-0FC9072A41E5}"/>
                      </a:ext>
                    </a:extLst>
                  </xdr:cNvPr>
                  <xdr:cNvCxnSpPr/>
                </xdr:nvCxnSpPr>
                <xdr:spPr>
                  <a:xfrm flipH="1">
                    <a:off x="1565455" y="493256"/>
                    <a:ext cx="182578" cy="133833"/>
                  </a:xfrm>
                  <a:prstGeom prst="straightConnector1">
                    <a:avLst/>
                  </a:prstGeom>
                  <a:ln w="6350">
                    <a:headEnd type="arrow" w="sm" len="sm"/>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38" name="Text Box 636">
                    <a:extLst>
                      <a:ext uri="{FF2B5EF4-FFF2-40B4-BE49-F238E27FC236}">
                        <a16:creationId xmlns:a16="http://schemas.microsoft.com/office/drawing/2014/main" id="{17AFF754-2198-7001-B2BF-355D75B5DDF3}"/>
                      </a:ext>
                    </a:extLst>
                  </xdr:cNvPr>
                  <xdr:cNvSpPr txBox="1"/>
                </xdr:nvSpPr>
                <xdr:spPr>
                  <a:xfrm>
                    <a:off x="1709887" y="396436"/>
                    <a:ext cx="143510" cy="97420"/>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spAutoFit/>
                  </a:bodyPr>
                  <a:lstStyle/>
                  <a:p>
                    <a:pPr marL="0" marR="0" indent="0" algn="just">
                      <a:spcBef>
                        <a:spcPts val="0"/>
                      </a:spcBef>
                      <a:spcAft>
                        <a:spcPts val="0"/>
                      </a:spcAft>
                    </a:pPr>
                    <a:r>
                      <a:rPr lang="en-US" sz="1100" i="1" kern="100">
                        <a:effectLst/>
                        <a:latin typeface="Times New Roman" panose="02020603050405020304" pitchFamily="18" charset="0"/>
                        <a:ea typeface="Malgun Gothic" panose="020B0503020000020004" pitchFamily="34" charset="-127"/>
                        <a:cs typeface="Times New Roman" panose="02020603050405020304" pitchFamily="18" charset="0"/>
                      </a:rPr>
                      <a:t>b</a:t>
                    </a:r>
                    <a:r>
                      <a:rPr lang="en-US" sz="1100" i="1" kern="100" baseline="-25000">
                        <a:effectLst/>
                        <a:latin typeface="Times New Roman" panose="02020603050405020304" pitchFamily="18" charset="0"/>
                        <a:ea typeface="Malgun Gothic" panose="020B0503020000020004" pitchFamily="34" charset="-127"/>
                        <a:cs typeface="Times New Roman" panose="02020603050405020304" pitchFamily="18" charset="0"/>
                      </a:rPr>
                      <a:t>b</a:t>
                    </a:r>
                    <a:endParaRPr lang="en-US" sz="1100" kern="100">
                      <a:effectLst/>
                      <a:latin typeface="Calibri" panose="020F0502020204030204" pitchFamily="34" charset="0"/>
                      <a:ea typeface="Times New Roman" panose="02020603050405020304" pitchFamily="18" charset="0"/>
                      <a:cs typeface="Times New Roman" panose="02020603050405020304" pitchFamily="18" charset="0"/>
                    </a:endParaRPr>
                  </a:p>
                </xdr:txBody>
              </xdr:sp>
              <xdr:cxnSp macro="">
                <xdr:nvCxnSpPr>
                  <xdr:cNvPr id="39" name="Straight Connector 38">
                    <a:extLst>
                      <a:ext uri="{FF2B5EF4-FFF2-40B4-BE49-F238E27FC236}">
                        <a16:creationId xmlns:a16="http://schemas.microsoft.com/office/drawing/2014/main" id="{45AC867C-4F3D-A45F-891A-4AE31A1F5117}"/>
                      </a:ext>
                    </a:extLst>
                  </xdr:cNvPr>
                  <xdr:cNvCxnSpPr/>
                </xdr:nvCxnSpPr>
                <xdr:spPr>
                  <a:xfrm>
                    <a:off x="22057" y="314062"/>
                    <a:ext cx="175006" cy="0"/>
                  </a:xfrm>
                  <a:prstGeom prst="line">
                    <a:avLst/>
                  </a:prstGeom>
                  <a:ln w="6350"/>
                </xdr:spPr>
                <xdr:style>
                  <a:lnRef idx="1">
                    <a:schemeClr val="dk1"/>
                  </a:lnRef>
                  <a:fillRef idx="0">
                    <a:schemeClr val="dk1"/>
                  </a:fillRef>
                  <a:effectRef idx="0">
                    <a:schemeClr val="dk1"/>
                  </a:effectRef>
                  <a:fontRef idx="minor">
                    <a:schemeClr val="tx1"/>
                  </a:fontRef>
                </xdr:style>
              </xdr:cxnSp>
              <xdr:cxnSp macro="">
                <xdr:nvCxnSpPr>
                  <xdr:cNvPr id="40" name="Straight Arrow Connector 39">
                    <a:extLst>
                      <a:ext uri="{FF2B5EF4-FFF2-40B4-BE49-F238E27FC236}">
                        <a16:creationId xmlns:a16="http://schemas.microsoft.com/office/drawing/2014/main" id="{53BD85DC-1C45-AE7C-07BD-DCFB01DCA66F}"/>
                      </a:ext>
                    </a:extLst>
                  </xdr:cNvPr>
                  <xdr:cNvCxnSpPr/>
                </xdr:nvCxnSpPr>
                <xdr:spPr>
                  <a:xfrm>
                    <a:off x="95728" y="313546"/>
                    <a:ext cx="0" cy="1227151"/>
                  </a:xfrm>
                  <a:prstGeom prst="straightConnector1">
                    <a:avLst/>
                  </a:prstGeom>
                  <a:ln w="6350">
                    <a:headEnd type="arrow" w="sm" len="sm"/>
                    <a:tailEnd type="arrow" w="sm" len="sm"/>
                  </a:ln>
                </xdr:spPr>
                <xdr:style>
                  <a:lnRef idx="1">
                    <a:schemeClr val="dk1"/>
                  </a:lnRef>
                  <a:fillRef idx="0">
                    <a:schemeClr val="dk1"/>
                  </a:fillRef>
                  <a:effectRef idx="0">
                    <a:schemeClr val="dk1"/>
                  </a:effectRef>
                  <a:fontRef idx="minor">
                    <a:schemeClr val="tx1"/>
                  </a:fontRef>
                </xdr:style>
              </xdr:cxnSp>
              <xdr:sp macro="" textlink="">
                <xdr:nvSpPr>
                  <xdr:cNvPr id="41" name="Text Box 636">
                    <a:extLst>
                      <a:ext uri="{FF2B5EF4-FFF2-40B4-BE49-F238E27FC236}">
                        <a16:creationId xmlns:a16="http://schemas.microsoft.com/office/drawing/2014/main" id="{29210FBE-A037-263C-7E4B-E836D6EDB683}"/>
                      </a:ext>
                    </a:extLst>
                  </xdr:cNvPr>
                  <xdr:cNvSpPr txBox="1"/>
                </xdr:nvSpPr>
                <xdr:spPr>
                  <a:xfrm>
                    <a:off x="60730" y="882245"/>
                    <a:ext cx="87079" cy="122059"/>
                  </a:xfrm>
                  <a:prstGeom prst="rect">
                    <a:avLst/>
                  </a:prstGeom>
                  <a:solidFill>
                    <a:schemeClr val="bg1"/>
                  </a:solid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just">
                      <a:spcBef>
                        <a:spcPts val="0"/>
                      </a:spcBef>
                      <a:spcAft>
                        <a:spcPts val="0"/>
                      </a:spcAft>
                    </a:pPr>
                    <a:r>
                      <a:rPr lang="en-US" sz="1100" i="1" kern="100">
                        <a:effectLst/>
                        <a:latin typeface="Times New Roman" panose="02020603050405020304" pitchFamily="18" charset="0"/>
                        <a:ea typeface="Malgun Gothic" panose="020B0503020000020004" pitchFamily="34" charset="-127"/>
                        <a:cs typeface="Times New Roman" panose="02020603050405020304" pitchFamily="18" charset="0"/>
                      </a:rPr>
                      <a:t>L</a:t>
                    </a:r>
                    <a:r>
                      <a:rPr lang="en-US" sz="1100" i="1" kern="100" baseline="-25000">
                        <a:effectLst/>
                        <a:latin typeface="Times New Roman" panose="02020603050405020304" pitchFamily="18" charset="0"/>
                        <a:ea typeface="Malgun Gothic" panose="020B0503020000020004" pitchFamily="34" charset="-127"/>
                        <a:cs typeface="Times New Roman" panose="02020603050405020304" pitchFamily="18" charset="0"/>
                      </a:rPr>
                      <a:t>c</a:t>
                    </a:r>
                    <a:endParaRPr lang="en-US" sz="1100" kern="100">
                      <a:effectLst/>
                      <a:latin typeface="Calibri" panose="020F0502020204030204" pitchFamily="34" charset="0"/>
                      <a:ea typeface="Times New Roman" panose="02020603050405020304" pitchFamily="18" charset="0"/>
                      <a:cs typeface="Times New Roman" panose="02020603050405020304" pitchFamily="18" charset="0"/>
                    </a:endParaRPr>
                  </a:p>
                </xdr:txBody>
              </xdr:sp>
              <xdr:cxnSp macro="">
                <xdr:nvCxnSpPr>
                  <xdr:cNvPr id="42" name="Straight Connector 41">
                    <a:extLst>
                      <a:ext uri="{FF2B5EF4-FFF2-40B4-BE49-F238E27FC236}">
                        <a16:creationId xmlns:a16="http://schemas.microsoft.com/office/drawing/2014/main" id="{AC095CCC-1B56-687A-DEE2-D45E21192DB6}"/>
                      </a:ext>
                    </a:extLst>
                  </xdr:cNvPr>
                  <xdr:cNvCxnSpPr/>
                </xdr:nvCxnSpPr>
                <xdr:spPr>
                  <a:xfrm>
                    <a:off x="279264" y="313275"/>
                    <a:ext cx="0" cy="1222245"/>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3" name="Straight Connector 42">
                    <a:extLst>
                      <a:ext uri="{FF2B5EF4-FFF2-40B4-BE49-F238E27FC236}">
                        <a16:creationId xmlns:a16="http://schemas.microsoft.com/office/drawing/2014/main" id="{935E61DB-4400-6CAF-7063-5B8702DFB8BB}"/>
                      </a:ext>
                    </a:extLst>
                  </xdr:cNvPr>
                  <xdr:cNvCxnSpPr>
                    <a:cxnSpLocks/>
                  </xdr:cNvCxnSpPr>
                </xdr:nvCxnSpPr>
                <xdr:spPr>
                  <a:xfrm flipH="1">
                    <a:off x="808835" y="1223979"/>
                    <a:ext cx="759645"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4" name="Straight Connector 43">
                    <a:extLst>
                      <a:ext uri="{FF2B5EF4-FFF2-40B4-BE49-F238E27FC236}">
                        <a16:creationId xmlns:a16="http://schemas.microsoft.com/office/drawing/2014/main" id="{2B8A0E99-CF93-FB05-FFAE-CA84F0138CA4}"/>
                      </a:ext>
                    </a:extLst>
                  </xdr:cNvPr>
                  <xdr:cNvCxnSpPr>
                    <a:cxnSpLocks/>
                  </xdr:cNvCxnSpPr>
                </xdr:nvCxnSpPr>
                <xdr:spPr>
                  <a:xfrm flipV="1">
                    <a:off x="812479" y="1223363"/>
                    <a:ext cx="0" cy="315874"/>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5" name="Straight Connector 44">
                    <a:extLst>
                      <a:ext uri="{FF2B5EF4-FFF2-40B4-BE49-F238E27FC236}">
                        <a16:creationId xmlns:a16="http://schemas.microsoft.com/office/drawing/2014/main" id="{E4C2FF37-FFFE-C5CD-9683-F8D61688D749}"/>
                      </a:ext>
                    </a:extLst>
                  </xdr:cNvPr>
                  <xdr:cNvCxnSpPr>
                    <a:cxnSpLocks/>
                  </xdr:cNvCxnSpPr>
                </xdr:nvCxnSpPr>
                <xdr:spPr>
                  <a:xfrm flipH="1" flipV="1">
                    <a:off x="811430" y="309203"/>
                    <a:ext cx="706" cy="309169"/>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6" name="Straight Connector 45">
                    <a:extLst>
                      <a:ext uri="{FF2B5EF4-FFF2-40B4-BE49-F238E27FC236}">
                        <a16:creationId xmlns:a16="http://schemas.microsoft.com/office/drawing/2014/main" id="{08FA5991-A386-269D-C5F5-558DB5331DE0}"/>
                      </a:ext>
                    </a:extLst>
                  </xdr:cNvPr>
                  <xdr:cNvCxnSpPr>
                    <a:cxnSpLocks/>
                  </xdr:cNvCxnSpPr>
                </xdr:nvCxnSpPr>
                <xdr:spPr>
                  <a:xfrm>
                    <a:off x="275758" y="1223177"/>
                    <a:ext cx="495590" cy="0"/>
                  </a:xfrm>
                  <a:prstGeom prst="line">
                    <a:avLst/>
                  </a:prstGeom>
                  <a:ln w="9525">
                    <a:prstDash val="sysDash"/>
                  </a:ln>
                </xdr:spPr>
                <xdr:style>
                  <a:lnRef idx="1">
                    <a:schemeClr val="dk1"/>
                  </a:lnRef>
                  <a:fillRef idx="0">
                    <a:schemeClr val="dk1"/>
                  </a:fillRef>
                  <a:effectRef idx="0">
                    <a:schemeClr val="dk1"/>
                  </a:effectRef>
                  <a:fontRef idx="minor">
                    <a:schemeClr val="tx1"/>
                  </a:fontRef>
                </xdr:style>
              </xdr:cxnSp>
              <xdr:cxnSp macro="">
                <xdr:nvCxnSpPr>
                  <xdr:cNvPr id="47" name="Straight Connector 46">
                    <a:extLst>
                      <a:ext uri="{FF2B5EF4-FFF2-40B4-BE49-F238E27FC236}">
                        <a16:creationId xmlns:a16="http://schemas.microsoft.com/office/drawing/2014/main" id="{EC410DFB-49B6-D966-0CFB-3E7DDD9CF375}"/>
                      </a:ext>
                    </a:extLst>
                  </xdr:cNvPr>
                  <xdr:cNvCxnSpPr>
                    <a:cxnSpLocks/>
                  </xdr:cNvCxnSpPr>
                </xdr:nvCxnSpPr>
                <xdr:spPr>
                  <a:xfrm>
                    <a:off x="275758" y="622273"/>
                    <a:ext cx="495590" cy="0"/>
                  </a:xfrm>
                  <a:prstGeom prst="line">
                    <a:avLst/>
                  </a:prstGeom>
                  <a:ln w="9525">
                    <a:prstDash val="sysDash"/>
                  </a:ln>
                </xdr:spPr>
                <xdr:style>
                  <a:lnRef idx="1">
                    <a:schemeClr val="dk1"/>
                  </a:lnRef>
                  <a:fillRef idx="0">
                    <a:schemeClr val="dk1"/>
                  </a:fillRef>
                  <a:effectRef idx="0">
                    <a:schemeClr val="dk1"/>
                  </a:effectRef>
                  <a:fontRef idx="minor">
                    <a:schemeClr val="tx1"/>
                  </a:fontRef>
                </xdr:style>
              </xdr:cxnSp>
              <xdr:cxnSp macro="">
                <xdr:nvCxnSpPr>
                  <xdr:cNvPr id="48" name="Straight Connector 47">
                    <a:extLst>
                      <a:ext uri="{FF2B5EF4-FFF2-40B4-BE49-F238E27FC236}">
                        <a16:creationId xmlns:a16="http://schemas.microsoft.com/office/drawing/2014/main" id="{295435CF-8770-DB61-4A06-4AB65F2C209F}"/>
                      </a:ext>
                    </a:extLst>
                  </xdr:cNvPr>
                  <xdr:cNvCxnSpPr>
                    <a:cxnSpLocks/>
                  </xdr:cNvCxnSpPr>
                </xdr:nvCxnSpPr>
                <xdr:spPr>
                  <a:xfrm>
                    <a:off x="808738" y="630077"/>
                    <a:ext cx="0" cy="597001"/>
                  </a:xfrm>
                  <a:prstGeom prst="line">
                    <a:avLst/>
                  </a:prstGeom>
                  <a:ln w="9525">
                    <a:prstDash val="sysDash"/>
                  </a:ln>
                </xdr:spPr>
                <xdr:style>
                  <a:lnRef idx="1">
                    <a:schemeClr val="dk1"/>
                  </a:lnRef>
                  <a:fillRef idx="0">
                    <a:schemeClr val="dk1"/>
                  </a:fillRef>
                  <a:effectRef idx="0">
                    <a:schemeClr val="dk1"/>
                  </a:effectRef>
                  <a:fontRef idx="minor">
                    <a:schemeClr val="tx1"/>
                  </a:fontRef>
                </xdr:style>
              </xdr:cxnSp>
              <xdr:cxnSp macro="">
                <xdr:nvCxnSpPr>
                  <xdr:cNvPr id="49" name="Straight Connector 48">
                    <a:extLst>
                      <a:ext uri="{FF2B5EF4-FFF2-40B4-BE49-F238E27FC236}">
                        <a16:creationId xmlns:a16="http://schemas.microsoft.com/office/drawing/2014/main" id="{2ABF43BC-B3B7-A528-3215-F47DF603964B}"/>
                      </a:ext>
                    </a:extLst>
                  </xdr:cNvPr>
                  <xdr:cNvCxnSpPr>
                    <a:cxnSpLocks/>
                  </xdr:cNvCxnSpPr>
                </xdr:nvCxnSpPr>
                <xdr:spPr>
                  <a:xfrm>
                    <a:off x="807046" y="924856"/>
                    <a:ext cx="758409" cy="0"/>
                  </a:xfrm>
                  <a:prstGeom prst="line">
                    <a:avLst/>
                  </a:prstGeom>
                  <a:ln w="952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0" name="Straight Connector 49">
                    <a:extLst>
                      <a:ext uri="{FF2B5EF4-FFF2-40B4-BE49-F238E27FC236}">
                        <a16:creationId xmlns:a16="http://schemas.microsoft.com/office/drawing/2014/main" id="{ED23E91C-2429-0744-2926-0B1F1A0C2E63}"/>
                      </a:ext>
                    </a:extLst>
                  </xdr:cNvPr>
                  <xdr:cNvCxnSpPr>
                    <a:cxnSpLocks/>
                  </xdr:cNvCxnSpPr>
                </xdr:nvCxnSpPr>
                <xdr:spPr>
                  <a:xfrm flipH="1">
                    <a:off x="774964" y="624621"/>
                    <a:ext cx="790491"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1" name="Straight Connector 50">
                    <a:extLst>
                      <a:ext uri="{FF2B5EF4-FFF2-40B4-BE49-F238E27FC236}">
                        <a16:creationId xmlns:a16="http://schemas.microsoft.com/office/drawing/2014/main" id="{6E571D08-FEAD-926B-50FD-C2340D770DAF}"/>
                      </a:ext>
                    </a:extLst>
                  </xdr:cNvPr>
                  <xdr:cNvCxnSpPr>
                    <a:cxnSpLocks/>
                  </xdr:cNvCxnSpPr>
                </xdr:nvCxnSpPr>
                <xdr:spPr>
                  <a:xfrm>
                    <a:off x="521200" y="923303"/>
                    <a:ext cx="28753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 name="Straight Connector 51">
                    <a:extLst>
                      <a:ext uri="{FF2B5EF4-FFF2-40B4-BE49-F238E27FC236}">
                        <a16:creationId xmlns:a16="http://schemas.microsoft.com/office/drawing/2014/main" id="{4BEAF147-C8D4-40EE-8560-F1B8F6606D17}"/>
                      </a:ext>
                    </a:extLst>
                  </xdr:cNvPr>
                  <xdr:cNvCxnSpPr>
                    <a:cxnSpLocks/>
                  </xdr:cNvCxnSpPr>
                </xdr:nvCxnSpPr>
                <xdr:spPr>
                  <a:xfrm flipH="1" flipV="1">
                    <a:off x="513970" y="313275"/>
                    <a:ext cx="2000" cy="308999"/>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 name="Straight Connector 52">
                    <a:extLst>
                      <a:ext uri="{FF2B5EF4-FFF2-40B4-BE49-F238E27FC236}">
                        <a16:creationId xmlns:a16="http://schemas.microsoft.com/office/drawing/2014/main" id="{B6AA637A-07CF-A47D-F6AC-52F0AF498111}"/>
                      </a:ext>
                    </a:extLst>
                  </xdr:cNvPr>
                  <xdr:cNvCxnSpPr>
                    <a:cxnSpLocks/>
                  </xdr:cNvCxnSpPr>
                </xdr:nvCxnSpPr>
                <xdr:spPr>
                  <a:xfrm flipV="1">
                    <a:off x="515274" y="1222251"/>
                    <a:ext cx="0" cy="317599"/>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 name="Straight Connector 53">
                    <a:extLst>
                      <a:ext uri="{FF2B5EF4-FFF2-40B4-BE49-F238E27FC236}">
                        <a16:creationId xmlns:a16="http://schemas.microsoft.com/office/drawing/2014/main" id="{3AD4A059-8473-FC53-2F53-0C31F48D7D13}"/>
                      </a:ext>
                    </a:extLst>
                  </xdr:cNvPr>
                  <xdr:cNvCxnSpPr>
                    <a:cxnSpLocks/>
                  </xdr:cNvCxnSpPr>
                </xdr:nvCxnSpPr>
                <xdr:spPr>
                  <a:xfrm flipV="1">
                    <a:off x="1565455" y="504285"/>
                    <a:ext cx="0" cy="834720"/>
                  </a:xfrm>
                  <a:prstGeom prst="line">
                    <a:avLst/>
                  </a:prstGeom>
                  <a:ln w="9525">
                    <a:prstDash val="lgDash"/>
                  </a:ln>
                </xdr:spPr>
                <xdr:style>
                  <a:lnRef idx="1">
                    <a:schemeClr val="dk1"/>
                  </a:lnRef>
                  <a:fillRef idx="0">
                    <a:schemeClr val="dk1"/>
                  </a:fillRef>
                  <a:effectRef idx="0">
                    <a:schemeClr val="dk1"/>
                  </a:effectRef>
                  <a:fontRef idx="minor">
                    <a:schemeClr val="tx1"/>
                  </a:fontRef>
                </xdr:style>
              </xdr:cxnSp>
              <xdr:cxnSp macro="">
                <xdr:nvCxnSpPr>
                  <xdr:cNvPr id="55" name="Straight Connector 54">
                    <a:extLst>
                      <a:ext uri="{FF2B5EF4-FFF2-40B4-BE49-F238E27FC236}">
                        <a16:creationId xmlns:a16="http://schemas.microsoft.com/office/drawing/2014/main" id="{6045A890-FC8B-A499-FCAC-91B4AF05BC74}"/>
                      </a:ext>
                    </a:extLst>
                  </xdr:cNvPr>
                  <xdr:cNvCxnSpPr>
                    <a:cxnSpLocks/>
                  </xdr:cNvCxnSpPr>
                </xdr:nvCxnSpPr>
                <xdr:spPr>
                  <a:xfrm flipH="1">
                    <a:off x="224829" y="312394"/>
                    <a:ext cx="664031" cy="913"/>
                  </a:xfrm>
                  <a:prstGeom prst="line">
                    <a:avLst/>
                  </a:prstGeom>
                  <a:ln w="9525">
                    <a:prstDash val="lgDash"/>
                  </a:ln>
                </xdr:spPr>
                <xdr:style>
                  <a:lnRef idx="1">
                    <a:schemeClr val="dk1"/>
                  </a:lnRef>
                  <a:fillRef idx="0">
                    <a:schemeClr val="dk1"/>
                  </a:fillRef>
                  <a:effectRef idx="0">
                    <a:schemeClr val="dk1"/>
                  </a:effectRef>
                  <a:fontRef idx="minor">
                    <a:schemeClr val="tx1"/>
                  </a:fontRef>
                </xdr:style>
              </xdr:cxnSp>
              <xdr:cxnSp macro="">
                <xdr:nvCxnSpPr>
                  <xdr:cNvPr id="56" name="Straight Connector 55">
                    <a:extLst>
                      <a:ext uri="{FF2B5EF4-FFF2-40B4-BE49-F238E27FC236}">
                        <a16:creationId xmlns:a16="http://schemas.microsoft.com/office/drawing/2014/main" id="{E7AB8A7F-4BCA-7FDB-FF1C-B39777BC769C}"/>
                      </a:ext>
                    </a:extLst>
                  </xdr:cNvPr>
                  <xdr:cNvCxnSpPr>
                    <a:cxnSpLocks/>
                  </xdr:cNvCxnSpPr>
                </xdr:nvCxnSpPr>
                <xdr:spPr>
                  <a:xfrm flipH="1">
                    <a:off x="224829" y="1539293"/>
                    <a:ext cx="664031" cy="913"/>
                  </a:xfrm>
                  <a:prstGeom prst="line">
                    <a:avLst/>
                  </a:prstGeom>
                  <a:ln w="9525">
                    <a:prstDash val="lgDash"/>
                  </a:ln>
                </xdr:spPr>
                <xdr:style>
                  <a:lnRef idx="1">
                    <a:schemeClr val="dk1"/>
                  </a:lnRef>
                  <a:fillRef idx="0">
                    <a:schemeClr val="dk1"/>
                  </a:fillRef>
                  <a:effectRef idx="0">
                    <a:schemeClr val="dk1"/>
                  </a:effectRef>
                  <a:fontRef idx="minor">
                    <a:schemeClr val="tx1"/>
                  </a:fontRef>
                </xdr:style>
              </xdr:cxnSp>
              <xdr:sp macro="" textlink="">
                <xdr:nvSpPr>
                  <xdr:cNvPr id="58" name="Text Box 636">
                    <a:extLst>
                      <a:ext uri="{FF2B5EF4-FFF2-40B4-BE49-F238E27FC236}">
                        <a16:creationId xmlns:a16="http://schemas.microsoft.com/office/drawing/2014/main" id="{9F008126-7EE7-7699-BC63-83AF143BE6A6}"/>
                      </a:ext>
                    </a:extLst>
                  </xdr:cNvPr>
                  <xdr:cNvSpPr txBox="1"/>
                </xdr:nvSpPr>
                <xdr:spPr>
                  <a:xfrm>
                    <a:off x="490090" y="14873"/>
                    <a:ext cx="93526" cy="97420"/>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spAutoFit/>
                  </a:bodyPr>
                  <a:lstStyle/>
                  <a:p>
                    <a:pPr marL="0" marR="0" indent="0" algn="just">
                      <a:spcBef>
                        <a:spcPts val="0"/>
                      </a:spcBef>
                      <a:spcAft>
                        <a:spcPts val="0"/>
                      </a:spcAft>
                    </a:pPr>
                    <a:r>
                      <a:rPr lang="en-US" sz="1100" i="1" kern="100">
                        <a:effectLst/>
                        <a:latin typeface="Times New Roman" panose="02020603050405020304" pitchFamily="18" charset="0"/>
                        <a:ea typeface="Malgun Gothic" panose="020B0503020000020004" pitchFamily="34" charset="-127"/>
                        <a:cs typeface="Times New Roman" panose="02020603050405020304" pitchFamily="18" charset="0"/>
                      </a:rPr>
                      <a:t>P</a:t>
                    </a:r>
                    <a:endParaRPr lang="en-US" sz="1100" kern="100">
                      <a:effectLst/>
                      <a:latin typeface="Calibri" panose="020F0502020204030204" pitchFamily="34" charset="0"/>
                      <a:ea typeface="Times New Roman" panose="02020603050405020304" pitchFamily="18" charset="0"/>
                      <a:cs typeface="Times New Roman" panose="02020603050405020304" pitchFamily="18" charset="0"/>
                    </a:endParaRPr>
                  </a:p>
                </xdr:txBody>
              </xdr:sp>
              <xdr:cxnSp macro="">
                <xdr:nvCxnSpPr>
                  <xdr:cNvPr id="59" name="Straight Connector 58">
                    <a:extLst>
                      <a:ext uri="{FF2B5EF4-FFF2-40B4-BE49-F238E27FC236}">
                        <a16:creationId xmlns:a16="http://schemas.microsoft.com/office/drawing/2014/main" id="{0E60A135-3BAA-4512-9AC5-A2BD0845DD7F}"/>
                      </a:ext>
                    </a:extLst>
                  </xdr:cNvPr>
                  <xdr:cNvCxnSpPr/>
                </xdr:nvCxnSpPr>
                <xdr:spPr>
                  <a:xfrm>
                    <a:off x="23621" y="1540580"/>
                    <a:ext cx="174625" cy="0"/>
                  </a:xfrm>
                  <a:prstGeom prst="line">
                    <a:avLst/>
                  </a:prstGeom>
                  <a:ln w="6350"/>
                </xdr:spPr>
                <xdr:style>
                  <a:lnRef idx="1">
                    <a:schemeClr val="dk1"/>
                  </a:lnRef>
                  <a:fillRef idx="0">
                    <a:schemeClr val="dk1"/>
                  </a:fillRef>
                  <a:effectRef idx="0">
                    <a:schemeClr val="dk1"/>
                  </a:effectRef>
                  <a:fontRef idx="minor">
                    <a:schemeClr val="tx1"/>
                  </a:fontRef>
                </xdr:style>
              </xdr:cxnSp>
              <xdr:cxnSp macro="">
                <xdr:nvCxnSpPr>
                  <xdr:cNvPr id="60" name="Straight Connector 59">
                    <a:extLst>
                      <a:ext uri="{FF2B5EF4-FFF2-40B4-BE49-F238E27FC236}">
                        <a16:creationId xmlns:a16="http://schemas.microsoft.com/office/drawing/2014/main" id="{664FB5E8-AAD8-F7F5-0246-5B45A806C0DB}"/>
                      </a:ext>
                    </a:extLst>
                  </xdr:cNvPr>
                  <xdr:cNvCxnSpPr/>
                </xdr:nvCxnSpPr>
                <xdr:spPr>
                  <a:xfrm flipV="1">
                    <a:off x="531831" y="1765640"/>
                    <a:ext cx="0" cy="108784"/>
                  </a:xfrm>
                  <a:prstGeom prst="line">
                    <a:avLst/>
                  </a:prstGeom>
                  <a:ln w="6350"/>
                </xdr:spPr>
                <xdr:style>
                  <a:lnRef idx="1">
                    <a:schemeClr val="dk1"/>
                  </a:lnRef>
                  <a:fillRef idx="0">
                    <a:schemeClr val="dk1"/>
                  </a:fillRef>
                  <a:effectRef idx="0">
                    <a:schemeClr val="dk1"/>
                  </a:effectRef>
                  <a:fontRef idx="minor">
                    <a:schemeClr val="tx1"/>
                  </a:fontRef>
                </xdr:style>
              </xdr:cxnSp>
              <xdr:sp macro="" textlink="">
                <xdr:nvSpPr>
                  <xdr:cNvPr id="61" name="Oval 60">
                    <a:extLst>
                      <a:ext uri="{FF2B5EF4-FFF2-40B4-BE49-F238E27FC236}">
                        <a16:creationId xmlns:a16="http://schemas.microsoft.com/office/drawing/2014/main" id="{894456D8-BEB0-4152-1617-C2713BBBEC2B}"/>
                      </a:ext>
                    </a:extLst>
                  </xdr:cNvPr>
                  <xdr:cNvSpPr>
                    <a:spLocks noChangeAspect="1"/>
                  </xdr:cNvSpPr>
                </xdr:nvSpPr>
                <xdr:spPr>
                  <a:xfrm>
                    <a:off x="485906" y="282599"/>
                    <a:ext cx="50992" cy="50992"/>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5787" tIns="47894" rIns="95787" bIns="47894" numCol="1" spcCol="0" rtlCol="0" fromWordArt="0" anchor="ctr" anchorCtr="0" forceAA="0" compatLnSpc="1">
                    <a:prstTxWarp prst="textNoShape">
                      <a:avLst/>
                    </a:prstTxWarp>
                    <a:noAutofit/>
                  </a:bodyPr>
                  <a:lstStyle/>
                  <a:p>
                    <a:endParaRPr lang="en-US" sz="1100"/>
                  </a:p>
                </xdr:txBody>
              </xdr:sp>
              <xdr:cxnSp macro="">
                <xdr:nvCxnSpPr>
                  <xdr:cNvPr id="62" name="Straight Connector 61">
                    <a:extLst>
                      <a:ext uri="{FF2B5EF4-FFF2-40B4-BE49-F238E27FC236}">
                        <a16:creationId xmlns:a16="http://schemas.microsoft.com/office/drawing/2014/main" id="{15BD95D5-F7FD-DC27-F6C1-F258E6D4FE05}"/>
                      </a:ext>
                    </a:extLst>
                  </xdr:cNvPr>
                  <xdr:cNvCxnSpPr/>
                </xdr:nvCxnSpPr>
                <xdr:spPr>
                  <a:xfrm flipV="1">
                    <a:off x="341376" y="665858"/>
                    <a:ext cx="1223792" cy="4702"/>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xnSp macro="">
                <xdr:nvCxnSpPr>
                  <xdr:cNvPr id="63" name="Straight Connector 62">
                    <a:extLst>
                      <a:ext uri="{FF2B5EF4-FFF2-40B4-BE49-F238E27FC236}">
                        <a16:creationId xmlns:a16="http://schemas.microsoft.com/office/drawing/2014/main" id="{7E1BAD42-9F67-D839-E34E-CCE06FEBF0FF}"/>
                      </a:ext>
                    </a:extLst>
                  </xdr:cNvPr>
                  <xdr:cNvCxnSpPr/>
                </xdr:nvCxnSpPr>
                <xdr:spPr>
                  <a:xfrm flipV="1">
                    <a:off x="546028" y="1174531"/>
                    <a:ext cx="1029852" cy="8285"/>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xnSp macro="">
                <xdr:nvCxnSpPr>
                  <xdr:cNvPr id="64" name="Straight Connector 63">
                    <a:extLst>
                      <a:ext uri="{FF2B5EF4-FFF2-40B4-BE49-F238E27FC236}">
                        <a16:creationId xmlns:a16="http://schemas.microsoft.com/office/drawing/2014/main" id="{41F1E32C-6080-99B3-AA0C-BF21F3445077}"/>
                      </a:ext>
                    </a:extLst>
                  </xdr:cNvPr>
                  <xdr:cNvCxnSpPr/>
                </xdr:nvCxnSpPr>
                <xdr:spPr>
                  <a:xfrm flipV="1">
                    <a:off x="337891" y="665858"/>
                    <a:ext cx="0" cy="357278"/>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xnSp macro="">
                <xdr:nvCxnSpPr>
                  <xdr:cNvPr id="65" name="Straight Connector 64">
                    <a:extLst>
                      <a:ext uri="{FF2B5EF4-FFF2-40B4-BE49-F238E27FC236}">
                        <a16:creationId xmlns:a16="http://schemas.microsoft.com/office/drawing/2014/main" id="{C65B88A9-AF8F-6AEA-4A98-C30870808467}"/>
                      </a:ext>
                    </a:extLst>
                  </xdr:cNvPr>
                  <xdr:cNvCxnSpPr/>
                </xdr:nvCxnSpPr>
                <xdr:spPr>
                  <a:xfrm flipV="1">
                    <a:off x="316189" y="314062"/>
                    <a:ext cx="0" cy="1225788"/>
                  </a:xfrm>
                  <a:prstGeom prst="line">
                    <a:avLst/>
                  </a:prstGeom>
                  <a:ln w="19050">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66" name="Straight Connector 65">
                    <a:extLst>
                      <a:ext uri="{FF2B5EF4-FFF2-40B4-BE49-F238E27FC236}">
                        <a16:creationId xmlns:a16="http://schemas.microsoft.com/office/drawing/2014/main" id="{6CC85B5F-0852-CEC7-6F3C-CFEE58F4234A}"/>
                      </a:ext>
                    </a:extLst>
                  </xdr:cNvPr>
                  <xdr:cNvCxnSpPr/>
                </xdr:nvCxnSpPr>
                <xdr:spPr>
                  <a:xfrm flipV="1">
                    <a:off x="771323" y="305335"/>
                    <a:ext cx="0" cy="1225550"/>
                  </a:xfrm>
                  <a:prstGeom prst="line">
                    <a:avLst/>
                  </a:prstGeom>
                  <a:ln w="19050">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67" name="Straight Connector 66">
                    <a:extLst>
                      <a:ext uri="{FF2B5EF4-FFF2-40B4-BE49-F238E27FC236}">
                        <a16:creationId xmlns:a16="http://schemas.microsoft.com/office/drawing/2014/main" id="{6C890D01-D0BE-8054-CE6F-945D4A1AF6D8}"/>
                      </a:ext>
                    </a:extLst>
                  </xdr:cNvPr>
                  <xdr:cNvCxnSpPr/>
                </xdr:nvCxnSpPr>
                <xdr:spPr>
                  <a:xfrm flipV="1">
                    <a:off x="428597" y="675314"/>
                    <a:ext cx="0" cy="488099"/>
                  </a:xfrm>
                  <a:prstGeom prst="line">
                    <a:avLst/>
                  </a:prstGeom>
                  <a:ln w="1270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68" name="Straight Connector 67">
                    <a:extLst>
                      <a:ext uri="{FF2B5EF4-FFF2-40B4-BE49-F238E27FC236}">
                        <a16:creationId xmlns:a16="http://schemas.microsoft.com/office/drawing/2014/main" id="{06008619-A166-CF19-D047-CD2FD0A7CE11}"/>
                      </a:ext>
                    </a:extLst>
                  </xdr:cNvPr>
                  <xdr:cNvCxnSpPr/>
                </xdr:nvCxnSpPr>
                <xdr:spPr>
                  <a:xfrm flipV="1">
                    <a:off x="683491" y="670986"/>
                    <a:ext cx="0" cy="500709"/>
                  </a:xfrm>
                  <a:prstGeom prst="line">
                    <a:avLst/>
                  </a:prstGeom>
                  <a:ln w="1270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69" name="Straight Connector 68">
                    <a:extLst>
                      <a:ext uri="{FF2B5EF4-FFF2-40B4-BE49-F238E27FC236}">
                        <a16:creationId xmlns:a16="http://schemas.microsoft.com/office/drawing/2014/main" id="{EEDF84CB-254D-4F42-DE02-056DFA41FE7D}"/>
                      </a:ext>
                    </a:extLst>
                  </xdr:cNvPr>
                  <xdr:cNvCxnSpPr/>
                </xdr:nvCxnSpPr>
                <xdr:spPr>
                  <a:xfrm flipV="1">
                    <a:off x="590013" y="674151"/>
                    <a:ext cx="0" cy="500380"/>
                  </a:xfrm>
                  <a:prstGeom prst="line">
                    <a:avLst/>
                  </a:prstGeom>
                  <a:ln w="1270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70" name="Straight Connector 69">
                    <a:extLst>
                      <a:ext uri="{FF2B5EF4-FFF2-40B4-BE49-F238E27FC236}">
                        <a16:creationId xmlns:a16="http://schemas.microsoft.com/office/drawing/2014/main" id="{E302400E-A9E1-0915-5CEB-B3F31E4982EC}"/>
                      </a:ext>
                    </a:extLst>
                  </xdr:cNvPr>
                  <xdr:cNvCxnSpPr/>
                </xdr:nvCxnSpPr>
                <xdr:spPr>
                  <a:xfrm>
                    <a:off x="322649" y="780754"/>
                    <a:ext cx="458661" cy="0"/>
                  </a:xfrm>
                  <a:prstGeom prst="line">
                    <a:avLst/>
                  </a:prstGeom>
                  <a:ln w="1270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71" name="Straight Connector 70">
                    <a:extLst>
                      <a:ext uri="{FF2B5EF4-FFF2-40B4-BE49-F238E27FC236}">
                        <a16:creationId xmlns:a16="http://schemas.microsoft.com/office/drawing/2014/main" id="{02387290-B42B-7259-F13E-A980053E25E6}"/>
                      </a:ext>
                    </a:extLst>
                  </xdr:cNvPr>
                  <xdr:cNvCxnSpPr/>
                </xdr:nvCxnSpPr>
                <xdr:spPr>
                  <a:xfrm>
                    <a:off x="318730" y="1079635"/>
                    <a:ext cx="457835" cy="0"/>
                  </a:xfrm>
                  <a:prstGeom prst="line">
                    <a:avLst/>
                  </a:prstGeom>
                  <a:ln w="1270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72" name="Straight Connector 71">
                    <a:extLst>
                      <a:ext uri="{FF2B5EF4-FFF2-40B4-BE49-F238E27FC236}">
                        <a16:creationId xmlns:a16="http://schemas.microsoft.com/office/drawing/2014/main" id="{45805931-8952-F7EC-9B13-408AB7086712}"/>
                      </a:ext>
                    </a:extLst>
                  </xdr:cNvPr>
                  <xdr:cNvCxnSpPr/>
                </xdr:nvCxnSpPr>
                <xdr:spPr>
                  <a:xfrm>
                    <a:off x="315219" y="921840"/>
                    <a:ext cx="458470" cy="0"/>
                  </a:xfrm>
                  <a:prstGeom prst="line">
                    <a:avLst/>
                  </a:prstGeom>
                  <a:ln w="12700">
                    <a:solidFill>
                      <a:srgbClr val="00B050"/>
                    </a:solidFill>
                  </a:ln>
                </xdr:spPr>
                <xdr:style>
                  <a:lnRef idx="1">
                    <a:schemeClr val="accent1"/>
                  </a:lnRef>
                  <a:fillRef idx="0">
                    <a:schemeClr val="accent1"/>
                  </a:fillRef>
                  <a:effectRef idx="0">
                    <a:schemeClr val="accent1"/>
                  </a:effectRef>
                  <a:fontRef idx="minor">
                    <a:schemeClr val="tx1"/>
                  </a:fontRef>
                </xdr:style>
              </xdr:cxnSp>
              <xdr:grpSp>
                <xdr:nvGrpSpPr>
                  <xdr:cNvPr id="73" name="Group 72">
                    <a:extLst>
                      <a:ext uri="{FF2B5EF4-FFF2-40B4-BE49-F238E27FC236}">
                        <a16:creationId xmlns:a16="http://schemas.microsoft.com/office/drawing/2014/main" id="{510B7ECF-0113-5F61-B0DA-0D247D8F0102}"/>
                      </a:ext>
                    </a:extLst>
                  </xdr:cNvPr>
                  <xdr:cNvGrpSpPr/>
                </xdr:nvGrpSpPr>
                <xdr:grpSpPr>
                  <a:xfrm>
                    <a:off x="456982" y="852778"/>
                    <a:ext cx="120387" cy="132014"/>
                    <a:chOff x="456982" y="852778"/>
                    <a:chExt cx="120387" cy="132014"/>
                  </a:xfrm>
                </xdr:grpSpPr>
                <xdr:sp macro="" textlink="">
                  <xdr:nvSpPr>
                    <xdr:cNvPr id="89" name="Oval 88">
                      <a:extLst>
                        <a:ext uri="{FF2B5EF4-FFF2-40B4-BE49-F238E27FC236}">
                          <a16:creationId xmlns:a16="http://schemas.microsoft.com/office/drawing/2014/main" id="{A8DFAF34-DD60-6E66-FCDA-2DF72480A577}"/>
                        </a:ext>
                      </a:extLst>
                    </xdr:cNvPr>
                    <xdr:cNvSpPr/>
                  </xdr:nvSpPr>
                  <xdr:spPr>
                    <a:xfrm>
                      <a:off x="456982" y="852778"/>
                      <a:ext cx="120387" cy="132014"/>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sz="1100"/>
                    </a:p>
                  </xdr:txBody>
                </xdr:sp>
                <xdr:sp macro="" textlink="">
                  <xdr:nvSpPr>
                    <xdr:cNvPr id="90" name="Oval 89">
                      <a:extLst>
                        <a:ext uri="{FF2B5EF4-FFF2-40B4-BE49-F238E27FC236}">
                          <a16:creationId xmlns:a16="http://schemas.microsoft.com/office/drawing/2014/main" id="{0148295C-387B-0CB8-99AB-7798DB6EFAF3}"/>
                        </a:ext>
                      </a:extLst>
                    </xdr:cNvPr>
                    <xdr:cNvSpPr/>
                  </xdr:nvSpPr>
                  <xdr:spPr>
                    <a:xfrm>
                      <a:off x="474181" y="871307"/>
                      <a:ext cx="85990" cy="97273"/>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sz="1100"/>
                    </a:p>
                  </xdr:txBody>
                </xdr:sp>
                <xdr:sp macro="" textlink="">
                  <xdr:nvSpPr>
                    <xdr:cNvPr id="91" name="Oval 90">
                      <a:extLst>
                        <a:ext uri="{FF2B5EF4-FFF2-40B4-BE49-F238E27FC236}">
                          <a16:creationId xmlns:a16="http://schemas.microsoft.com/office/drawing/2014/main" id="{981C3231-F33E-46CF-5DF3-34E99A097615}"/>
                        </a:ext>
                      </a:extLst>
                    </xdr:cNvPr>
                    <xdr:cNvSpPr/>
                  </xdr:nvSpPr>
                  <xdr:spPr>
                    <a:xfrm>
                      <a:off x="489229" y="887519"/>
                      <a:ext cx="55893" cy="62533"/>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sz="1100"/>
                    </a:p>
                  </xdr:txBody>
                </xdr:sp>
                <xdr:sp macro="" textlink="">
                  <xdr:nvSpPr>
                    <xdr:cNvPr id="92" name="Oval 91">
                      <a:extLst>
                        <a:ext uri="{FF2B5EF4-FFF2-40B4-BE49-F238E27FC236}">
                          <a16:creationId xmlns:a16="http://schemas.microsoft.com/office/drawing/2014/main" id="{FF2C1ACA-5215-CA22-073B-DEF804E4B34D}"/>
                        </a:ext>
                      </a:extLst>
                    </xdr:cNvPr>
                    <xdr:cNvSpPr/>
                  </xdr:nvSpPr>
                  <xdr:spPr>
                    <a:xfrm>
                      <a:off x="497998" y="896512"/>
                      <a:ext cx="43200" cy="43200"/>
                    </a:xfrm>
                    <a:prstGeom prst="ellipse">
                      <a:avLst/>
                    </a:prstGeom>
                    <a:solidFill>
                      <a:srgbClr val="FF0000"/>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sz="1100"/>
                    </a:p>
                  </xdr:txBody>
                </xdr:sp>
              </xdr:grpSp>
              <xdr:sp macro="" textlink="">
                <xdr:nvSpPr>
                  <xdr:cNvPr id="74" name="Text Box 15">
                    <a:extLst>
                      <a:ext uri="{FF2B5EF4-FFF2-40B4-BE49-F238E27FC236}">
                        <a16:creationId xmlns:a16="http://schemas.microsoft.com/office/drawing/2014/main" id="{B6D6A0DA-D9FA-E45A-97E7-9A9744BC1F1C}"/>
                      </a:ext>
                    </a:extLst>
                  </xdr:cNvPr>
                  <xdr:cNvSpPr txBox="1"/>
                </xdr:nvSpPr>
                <xdr:spPr>
                  <a:xfrm>
                    <a:off x="806243" y="390571"/>
                    <a:ext cx="550213" cy="256822"/>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180340" algn="just">
                      <a:spcBef>
                        <a:spcPts val="0"/>
                      </a:spcBef>
                      <a:spcAft>
                        <a:spcPts val="0"/>
                      </a:spcAft>
                    </a:pPr>
                    <a:r>
                      <a:rPr lang="en-US" sz="1100" i="1" kern="100">
                        <a:solidFill>
                          <a:srgbClr val="C00000"/>
                        </a:solidFill>
                        <a:effectLst/>
                        <a:latin typeface="Times New Roman" panose="02020603050405020304" pitchFamily="18" charset="0"/>
                        <a:ea typeface="Times New Roman" panose="02020603050405020304" pitchFamily="18" charset="0"/>
                        <a:cs typeface="Times New Roman" panose="02020603050405020304" pitchFamily="18" charset="0"/>
                      </a:rPr>
                      <a:t>f</a:t>
                    </a:r>
                    <a:r>
                      <a:rPr lang="en-US" sz="1100" i="1" kern="100" baseline="-25000">
                        <a:solidFill>
                          <a:srgbClr val="C00000"/>
                        </a:solidFill>
                        <a:effectLst/>
                        <a:latin typeface="Times New Roman" panose="02020603050405020304" pitchFamily="18" charset="0"/>
                        <a:ea typeface="Times New Roman" panose="02020603050405020304" pitchFamily="18" charset="0"/>
                        <a:cs typeface="Times New Roman" panose="02020603050405020304" pitchFamily="18" charset="0"/>
                      </a:rPr>
                      <a:t>yc </a:t>
                    </a:r>
                    <a:r>
                      <a:rPr lang="en-US" sz="1100" i="1" kern="100">
                        <a:solidFill>
                          <a:srgbClr val="C00000"/>
                        </a:solidFill>
                        <a:effectLst/>
                        <a:latin typeface="Times New Roman" panose="02020603050405020304" pitchFamily="18" charset="0"/>
                        <a:ea typeface="Times New Roman" panose="02020603050405020304" pitchFamily="18" charset="0"/>
                        <a:cs typeface="Times New Roman" panose="02020603050405020304" pitchFamily="18" charset="0"/>
                      </a:rPr>
                      <a:t>, </a:t>
                    </a:r>
                    <a:r>
                      <a:rPr lang="en-US" sz="1100" i="1" kern="100">
                        <a:solidFill>
                          <a:srgbClr val="C00000"/>
                        </a:solidFill>
                        <a:effectLst/>
                        <a:latin typeface="Symbol" panose="05050102010706020507" pitchFamily="18" charset="2"/>
                        <a:ea typeface="Times New Roman" panose="02020603050405020304" pitchFamily="18" charset="0"/>
                        <a:cs typeface="Times New Roman" panose="02020603050405020304" pitchFamily="18" charset="0"/>
                      </a:rPr>
                      <a:t>r</a:t>
                    </a:r>
                    <a:r>
                      <a:rPr lang="en-US" sz="1100" i="1" kern="100" baseline="-25000">
                        <a:solidFill>
                          <a:srgbClr val="C00000"/>
                        </a:solidFill>
                        <a:effectLst/>
                        <a:latin typeface="Times New Roman" panose="02020603050405020304" pitchFamily="18" charset="0"/>
                        <a:ea typeface="Times New Roman" panose="02020603050405020304" pitchFamily="18" charset="0"/>
                        <a:cs typeface="Times New Roman" panose="02020603050405020304" pitchFamily="18" charset="0"/>
                      </a:rPr>
                      <a:t>c</a:t>
                    </a:r>
                    <a:endParaRPr lang="en-US" sz="1100" kern="1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5" name="Text Box 15">
                    <a:extLst>
                      <a:ext uri="{FF2B5EF4-FFF2-40B4-BE49-F238E27FC236}">
                        <a16:creationId xmlns:a16="http://schemas.microsoft.com/office/drawing/2014/main" id="{2B3BDF33-4658-447F-310F-3C76DE82FF7D}"/>
                      </a:ext>
                    </a:extLst>
                  </xdr:cNvPr>
                  <xdr:cNvSpPr txBox="1"/>
                </xdr:nvSpPr>
                <xdr:spPr>
                  <a:xfrm>
                    <a:off x="816980" y="664571"/>
                    <a:ext cx="505040" cy="139595"/>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182880" algn="just">
                      <a:spcBef>
                        <a:spcPts val="0"/>
                      </a:spcBef>
                      <a:spcAft>
                        <a:spcPts val="0"/>
                      </a:spcAft>
                    </a:pPr>
                    <a:r>
                      <a:rPr lang="en-US" sz="1100" i="1" kern="100">
                        <a:solidFill>
                          <a:srgbClr val="0070C0"/>
                        </a:solidFill>
                        <a:effectLst/>
                        <a:latin typeface="Times New Roman" panose="02020603050405020304" pitchFamily="18" charset="0"/>
                        <a:ea typeface="Times New Roman" panose="02020603050405020304" pitchFamily="18" charset="0"/>
                        <a:cs typeface="Times New Roman" panose="02020603050405020304" pitchFamily="18" charset="0"/>
                      </a:rPr>
                      <a:t>f</a:t>
                    </a:r>
                    <a:r>
                      <a:rPr lang="en-US" sz="1100" i="1" kern="100" baseline="-25000">
                        <a:solidFill>
                          <a:srgbClr val="0070C0"/>
                        </a:solidFill>
                        <a:effectLst/>
                        <a:latin typeface="Times New Roman" panose="02020603050405020304" pitchFamily="18" charset="0"/>
                        <a:ea typeface="Times New Roman" panose="02020603050405020304" pitchFamily="18" charset="0"/>
                        <a:cs typeface="Times New Roman" panose="02020603050405020304" pitchFamily="18" charset="0"/>
                      </a:rPr>
                      <a:t>yb </a:t>
                    </a:r>
                    <a:r>
                      <a:rPr lang="en-US" sz="1100" i="1" kern="100">
                        <a:solidFill>
                          <a:srgbClr val="0070C0"/>
                        </a:solidFill>
                        <a:effectLst/>
                        <a:latin typeface="Times New Roman" panose="02020603050405020304" pitchFamily="18" charset="0"/>
                        <a:ea typeface="Times New Roman" panose="02020603050405020304" pitchFamily="18" charset="0"/>
                        <a:cs typeface="Times New Roman" panose="02020603050405020304" pitchFamily="18" charset="0"/>
                      </a:rPr>
                      <a:t>,</a:t>
                    </a:r>
                    <a:r>
                      <a:rPr lang="en-US" sz="1100" i="1" kern="100">
                        <a:solidFill>
                          <a:srgbClr val="0070C0"/>
                        </a:solidFill>
                        <a:effectLst/>
                        <a:latin typeface="Calibri" panose="020F0502020204030204" pitchFamily="34" charset="0"/>
                        <a:ea typeface="Times New Roman" panose="02020603050405020304" pitchFamily="18" charset="0"/>
                        <a:cs typeface="Times New Roman" panose="02020603050405020304" pitchFamily="18" charset="0"/>
                      </a:rPr>
                      <a:t> </a:t>
                    </a:r>
                    <a:r>
                      <a:rPr lang="en-US" sz="1100" i="1" kern="100">
                        <a:solidFill>
                          <a:srgbClr val="0070C0"/>
                        </a:solidFill>
                        <a:effectLst/>
                        <a:latin typeface="Symbol" panose="05050102010706020507" pitchFamily="18" charset="2"/>
                        <a:ea typeface="Times New Roman" panose="02020603050405020304" pitchFamily="18" charset="0"/>
                        <a:cs typeface="Times New Roman" panose="02020603050405020304" pitchFamily="18" charset="0"/>
                      </a:rPr>
                      <a:t>r</a:t>
                    </a:r>
                    <a:r>
                      <a:rPr lang="en-US" sz="1100" i="1" kern="100" baseline="-25000">
                        <a:solidFill>
                          <a:srgbClr val="0070C0"/>
                        </a:solidFill>
                        <a:effectLst/>
                        <a:latin typeface="Times New Roman" panose="02020603050405020304" pitchFamily="18" charset="0"/>
                        <a:ea typeface="Times New Roman" panose="02020603050405020304" pitchFamily="18" charset="0"/>
                        <a:cs typeface="Times New Roman" panose="02020603050405020304" pitchFamily="18" charset="0"/>
                      </a:rPr>
                      <a:t>b</a:t>
                    </a:r>
                    <a:r>
                      <a:rPr lang="en-US" sz="1100" i="1" kern="100">
                        <a:solidFill>
                          <a:srgbClr val="0070C0"/>
                        </a:solidFill>
                        <a:effectLst/>
                        <a:latin typeface="Times New Roman" panose="02020603050405020304" pitchFamily="18" charset="0"/>
                        <a:ea typeface="Times New Roman" panose="02020603050405020304" pitchFamily="18" charset="0"/>
                        <a:cs typeface="Times New Roman" panose="02020603050405020304" pitchFamily="18" charset="0"/>
                      </a:rPr>
                      <a:t>,</a:t>
                    </a:r>
                    <a:r>
                      <a:rPr lang="en-US" sz="1100" i="1" kern="100" baseline="-25000">
                        <a:solidFill>
                          <a:srgbClr val="0070C0"/>
                        </a:solidFill>
                        <a:effectLst/>
                        <a:latin typeface="Times New Roman" panose="02020603050405020304" pitchFamily="18" charset="0"/>
                        <a:ea typeface="Times New Roman" panose="02020603050405020304" pitchFamily="18" charset="0"/>
                        <a:cs typeface="Times New Roman" panose="02020603050405020304" pitchFamily="18" charset="0"/>
                      </a:rPr>
                      <a:t> </a:t>
                    </a:r>
                    <a:r>
                      <a:rPr lang="en-US" sz="1100" i="1" kern="100">
                        <a:solidFill>
                          <a:srgbClr val="0070C0"/>
                        </a:solidFill>
                        <a:effectLst/>
                        <a:latin typeface="Symbol" panose="05050102010706020507" pitchFamily="18" charset="2"/>
                        <a:ea typeface="Times New Roman" panose="02020603050405020304" pitchFamily="18" charset="0"/>
                        <a:cs typeface="Times New Roman" panose="02020603050405020304" pitchFamily="18" charset="0"/>
                      </a:rPr>
                      <a:t>j</a:t>
                    </a:r>
                    <a:r>
                      <a:rPr lang="en-US" sz="1100" i="1" kern="100" baseline="-25000">
                        <a:solidFill>
                          <a:srgbClr val="0070C0"/>
                        </a:solidFill>
                        <a:effectLst/>
                        <a:latin typeface="Times New Roman" panose="02020603050405020304" pitchFamily="18" charset="0"/>
                        <a:ea typeface="Times New Roman" panose="02020603050405020304" pitchFamily="18" charset="0"/>
                        <a:cs typeface="Times New Roman" panose="02020603050405020304" pitchFamily="18" charset="0"/>
                      </a:rPr>
                      <a:t>b</a:t>
                    </a:r>
                    <a:endParaRPr lang="en-US" sz="1100" kern="1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6" name="Text Box 15">
                    <a:extLst>
                      <a:ext uri="{FF2B5EF4-FFF2-40B4-BE49-F238E27FC236}">
                        <a16:creationId xmlns:a16="http://schemas.microsoft.com/office/drawing/2014/main" id="{AEC20708-438F-7787-8649-C0924D61E922}"/>
                      </a:ext>
                    </a:extLst>
                  </xdr:cNvPr>
                  <xdr:cNvSpPr txBox="1"/>
                </xdr:nvSpPr>
                <xdr:spPr>
                  <a:xfrm>
                    <a:off x="858107" y="968438"/>
                    <a:ext cx="434588" cy="150905"/>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182880" algn="just">
                      <a:spcBef>
                        <a:spcPts val="0"/>
                      </a:spcBef>
                      <a:spcAft>
                        <a:spcPts val="0"/>
                      </a:spcAft>
                    </a:pPr>
                    <a:r>
                      <a:rPr lang="en-US" sz="1100" i="1" kern="100">
                        <a:solidFill>
                          <a:srgbClr val="00B050"/>
                        </a:solidFill>
                        <a:effectLst/>
                        <a:latin typeface="Times New Roman" panose="02020603050405020304" pitchFamily="18" charset="0"/>
                        <a:ea typeface="Times New Roman" panose="02020603050405020304" pitchFamily="18" charset="0"/>
                        <a:cs typeface="Times New Roman" panose="02020603050405020304" pitchFamily="18" charset="0"/>
                      </a:rPr>
                      <a:t>f</a:t>
                    </a:r>
                    <a:r>
                      <a:rPr lang="en-US" sz="1100" i="1" kern="100" baseline="-25000">
                        <a:solidFill>
                          <a:srgbClr val="00B050"/>
                        </a:solidFill>
                        <a:effectLst/>
                        <a:latin typeface="Times New Roman" panose="02020603050405020304" pitchFamily="18" charset="0"/>
                        <a:ea typeface="Times New Roman" panose="02020603050405020304" pitchFamily="18" charset="0"/>
                        <a:cs typeface="Times New Roman" panose="02020603050405020304" pitchFamily="18" charset="0"/>
                      </a:rPr>
                      <a:t>yjt </a:t>
                    </a:r>
                    <a:r>
                      <a:rPr lang="en-US" sz="1100" i="1" kern="100">
                        <a:solidFill>
                          <a:srgbClr val="00B050"/>
                        </a:solidFill>
                        <a:effectLst/>
                        <a:latin typeface="Times New Roman" panose="02020603050405020304" pitchFamily="18" charset="0"/>
                        <a:ea typeface="Times New Roman" panose="02020603050405020304" pitchFamily="18" charset="0"/>
                        <a:cs typeface="Times New Roman" panose="02020603050405020304" pitchFamily="18" charset="0"/>
                      </a:rPr>
                      <a:t>, </a:t>
                    </a:r>
                    <a:r>
                      <a:rPr lang="en-US" sz="1100" i="1" kern="100">
                        <a:solidFill>
                          <a:srgbClr val="00B050"/>
                        </a:solidFill>
                        <a:effectLst/>
                        <a:latin typeface="Symbol" panose="05050102010706020507" pitchFamily="18" charset="2"/>
                        <a:ea typeface="Times New Roman" panose="02020603050405020304" pitchFamily="18" charset="0"/>
                        <a:cs typeface="Times New Roman" panose="02020603050405020304" pitchFamily="18" charset="0"/>
                      </a:rPr>
                      <a:t>r</a:t>
                    </a:r>
                    <a:r>
                      <a:rPr lang="en-US" sz="1100" i="1" kern="100" baseline="-25000">
                        <a:solidFill>
                          <a:srgbClr val="00B050"/>
                        </a:solidFill>
                        <a:effectLst/>
                        <a:latin typeface="Times New Roman" panose="02020603050405020304" pitchFamily="18" charset="0"/>
                        <a:ea typeface="Times New Roman" panose="02020603050405020304" pitchFamily="18" charset="0"/>
                        <a:cs typeface="Times New Roman" panose="02020603050405020304" pitchFamily="18" charset="0"/>
                      </a:rPr>
                      <a:t>jt</a:t>
                    </a:r>
                    <a:endParaRPr lang="en-US" sz="1100" kern="100">
                      <a:effectLst/>
                      <a:latin typeface="Calibri" panose="020F0502020204030204" pitchFamily="34" charset="0"/>
                      <a:ea typeface="Times New Roman" panose="02020603050405020304" pitchFamily="18" charset="0"/>
                      <a:cs typeface="Times New Roman" panose="02020603050405020304" pitchFamily="18" charset="0"/>
                    </a:endParaRPr>
                  </a:p>
                </xdr:txBody>
              </xdr:sp>
              <xdr:sp macro="" textlink="">
                <xdr:nvSpPr>
                  <xdr:cNvPr id="77" name="Text Box 21">
                    <a:extLst>
                      <a:ext uri="{FF2B5EF4-FFF2-40B4-BE49-F238E27FC236}">
                        <a16:creationId xmlns:a16="http://schemas.microsoft.com/office/drawing/2014/main" id="{1B1A2BE5-0994-94B6-64AC-3294C2E20FC8}"/>
                      </a:ext>
                    </a:extLst>
                  </xdr:cNvPr>
                  <xdr:cNvSpPr txBox="1"/>
                </xdr:nvSpPr>
                <xdr:spPr>
                  <a:xfrm>
                    <a:off x="1546108" y="1138347"/>
                    <a:ext cx="199525" cy="111161"/>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180340" algn="just">
                      <a:spcBef>
                        <a:spcPts val="0"/>
                      </a:spcBef>
                      <a:spcAft>
                        <a:spcPts val="0"/>
                      </a:spcAft>
                    </a:pPr>
                    <a:r>
                      <a:rPr lang="en-US" sz="1100" kern="100">
                        <a:effectLst/>
                        <a:latin typeface="Times New Roman" panose="02020603050405020304" pitchFamily="18" charset="0"/>
                        <a:ea typeface="Times New Roman" panose="02020603050405020304" pitchFamily="18" charset="0"/>
                        <a:cs typeface="Times New Roman" panose="02020603050405020304" pitchFamily="18" charset="0"/>
                      </a:rPr>
                      <a:t>cc</a:t>
                    </a:r>
                    <a:endParaRPr lang="en-US" sz="1100" kern="100">
                      <a:effectLst/>
                      <a:latin typeface="Calibri" panose="020F0502020204030204" pitchFamily="34" charset="0"/>
                      <a:ea typeface="Times New Roman" panose="02020603050405020304" pitchFamily="18" charset="0"/>
                      <a:cs typeface="Times New Roman" panose="02020603050405020304" pitchFamily="18" charset="0"/>
                    </a:endParaRPr>
                  </a:p>
                </xdr:txBody>
              </xdr:sp>
              <xdr:cxnSp macro="">
                <xdr:nvCxnSpPr>
                  <xdr:cNvPr id="78" name="Straight Connector 77">
                    <a:extLst>
                      <a:ext uri="{FF2B5EF4-FFF2-40B4-BE49-F238E27FC236}">
                        <a16:creationId xmlns:a16="http://schemas.microsoft.com/office/drawing/2014/main" id="{22179687-83CD-058C-928B-007595150ED4}"/>
                      </a:ext>
                    </a:extLst>
                  </xdr:cNvPr>
                  <xdr:cNvCxnSpPr/>
                </xdr:nvCxnSpPr>
                <xdr:spPr>
                  <a:xfrm>
                    <a:off x="1615292" y="1178483"/>
                    <a:ext cx="0" cy="5456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1" name="Straight Arrow Connector 80">
                    <a:extLst>
                      <a:ext uri="{FF2B5EF4-FFF2-40B4-BE49-F238E27FC236}">
                        <a16:creationId xmlns:a16="http://schemas.microsoft.com/office/drawing/2014/main" id="{D4BFFB4F-4BB3-343F-0086-47BFDEB4DFB8}"/>
                      </a:ext>
                    </a:extLst>
                  </xdr:cNvPr>
                  <xdr:cNvCxnSpPr/>
                </xdr:nvCxnSpPr>
                <xdr:spPr>
                  <a:xfrm flipH="1">
                    <a:off x="549328" y="1343649"/>
                    <a:ext cx="262809" cy="0"/>
                  </a:xfrm>
                  <a:prstGeom prst="straightConnector1">
                    <a:avLst/>
                  </a:prstGeom>
                  <a:ln w="6350">
                    <a:headEnd type="arrow" w="sm" len="sm"/>
                    <a:tailEnd type="arrow" w="sm" len="sm"/>
                  </a:ln>
                </xdr:spPr>
                <xdr:style>
                  <a:lnRef idx="1">
                    <a:schemeClr val="dk1"/>
                  </a:lnRef>
                  <a:fillRef idx="0">
                    <a:schemeClr val="dk1"/>
                  </a:fillRef>
                  <a:effectRef idx="0">
                    <a:schemeClr val="dk1"/>
                  </a:effectRef>
                  <a:fontRef idx="minor">
                    <a:schemeClr val="tx1"/>
                  </a:fontRef>
                </xdr:style>
              </xdr:cxnSp>
              <xdr:sp macro="" textlink="">
                <xdr:nvSpPr>
                  <xdr:cNvPr id="82" name="Text Box 636">
                    <a:extLst>
                      <a:ext uri="{FF2B5EF4-FFF2-40B4-BE49-F238E27FC236}">
                        <a16:creationId xmlns:a16="http://schemas.microsoft.com/office/drawing/2014/main" id="{1F090113-DA91-36B9-DDED-F081EA40FC6F}"/>
                      </a:ext>
                    </a:extLst>
                  </xdr:cNvPr>
                  <xdr:cNvSpPr txBox="1"/>
                </xdr:nvSpPr>
                <xdr:spPr>
                  <a:xfrm>
                    <a:off x="544626" y="1235405"/>
                    <a:ext cx="259080" cy="97420"/>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spAutoFit/>
                  </a:bodyPr>
                  <a:lstStyle/>
                  <a:p>
                    <a:pPr marL="0" marR="0" indent="180340" algn="just">
                      <a:spcBef>
                        <a:spcPts val="0"/>
                      </a:spcBef>
                      <a:spcAft>
                        <a:spcPts val="0"/>
                      </a:spcAft>
                    </a:pPr>
                    <a:r>
                      <a:rPr lang="en-US" sz="1100" i="1" kern="100">
                        <a:effectLst/>
                        <a:latin typeface="Times New Roman" panose="02020603050405020304" pitchFamily="18" charset="0"/>
                        <a:ea typeface="Malgun Gothic" panose="020B0503020000020004" pitchFamily="34" charset="-127"/>
                        <a:cs typeface="Times New Roman" panose="02020603050405020304" pitchFamily="18" charset="0"/>
                      </a:rPr>
                      <a:t>l</a:t>
                    </a:r>
                    <a:r>
                      <a:rPr lang="en-US" sz="1100" i="1" kern="100" baseline="-25000">
                        <a:effectLst/>
                        <a:latin typeface="Times New Roman" panose="02020603050405020304" pitchFamily="18" charset="0"/>
                        <a:ea typeface="Malgun Gothic" panose="020B0503020000020004" pitchFamily="34" charset="-127"/>
                        <a:cs typeface="Times New Roman" panose="02020603050405020304" pitchFamily="18" charset="0"/>
                      </a:rPr>
                      <a:t>s</a:t>
                    </a:r>
                    <a:endParaRPr lang="en-US" sz="1100" kern="100">
                      <a:effectLst/>
                      <a:latin typeface="Calibri" panose="020F0502020204030204" pitchFamily="34" charset="0"/>
                      <a:ea typeface="Times New Roman" panose="02020603050405020304" pitchFamily="18" charset="0"/>
                      <a:cs typeface="Times New Roman" panose="02020603050405020304" pitchFamily="18" charset="0"/>
                    </a:endParaRPr>
                  </a:p>
                </xdr:txBody>
              </xdr:sp>
              <xdr:cxnSp macro="">
                <xdr:nvCxnSpPr>
                  <xdr:cNvPr id="83" name="Straight Connector 82">
                    <a:extLst>
                      <a:ext uri="{FF2B5EF4-FFF2-40B4-BE49-F238E27FC236}">
                        <a16:creationId xmlns:a16="http://schemas.microsoft.com/office/drawing/2014/main" id="{CBF185BA-F74D-D4AC-CEB9-717D5987FAC8}"/>
                      </a:ext>
                    </a:extLst>
                  </xdr:cNvPr>
                  <xdr:cNvCxnSpPr/>
                </xdr:nvCxnSpPr>
                <xdr:spPr>
                  <a:xfrm>
                    <a:off x="1973725" y="314062"/>
                    <a:ext cx="175006" cy="0"/>
                  </a:xfrm>
                  <a:prstGeom prst="line">
                    <a:avLst/>
                  </a:prstGeom>
                  <a:ln w="6350"/>
                </xdr:spPr>
                <xdr:style>
                  <a:lnRef idx="1">
                    <a:schemeClr val="dk1"/>
                  </a:lnRef>
                  <a:fillRef idx="0">
                    <a:schemeClr val="dk1"/>
                  </a:fillRef>
                  <a:effectRef idx="0">
                    <a:schemeClr val="dk1"/>
                  </a:effectRef>
                  <a:fontRef idx="minor">
                    <a:schemeClr val="tx1"/>
                  </a:fontRef>
                </xdr:style>
              </xdr:cxnSp>
              <xdr:cxnSp macro="">
                <xdr:nvCxnSpPr>
                  <xdr:cNvPr id="84" name="Straight Arrow Connector 83">
                    <a:extLst>
                      <a:ext uri="{FF2B5EF4-FFF2-40B4-BE49-F238E27FC236}">
                        <a16:creationId xmlns:a16="http://schemas.microsoft.com/office/drawing/2014/main" id="{80BC2BC5-B8B2-79B2-F167-3D828F676AB0}"/>
                      </a:ext>
                    </a:extLst>
                  </xdr:cNvPr>
                  <xdr:cNvCxnSpPr/>
                </xdr:nvCxnSpPr>
                <xdr:spPr>
                  <a:xfrm>
                    <a:off x="2051640" y="310573"/>
                    <a:ext cx="0" cy="1229293"/>
                  </a:xfrm>
                  <a:prstGeom prst="straightConnector1">
                    <a:avLst/>
                  </a:prstGeom>
                  <a:ln w="6350">
                    <a:headEnd type="arrow" w="sm" len="sm"/>
                    <a:tailEnd type="arrow" w="sm" len="sm"/>
                  </a:ln>
                </xdr:spPr>
                <xdr:style>
                  <a:lnRef idx="1">
                    <a:schemeClr val="dk1"/>
                  </a:lnRef>
                  <a:fillRef idx="0">
                    <a:schemeClr val="dk1"/>
                  </a:fillRef>
                  <a:effectRef idx="0">
                    <a:schemeClr val="dk1"/>
                  </a:effectRef>
                  <a:fontRef idx="minor">
                    <a:schemeClr val="tx1"/>
                  </a:fontRef>
                </xdr:style>
              </xdr:cxnSp>
              <xdr:cxnSp macro="">
                <xdr:nvCxnSpPr>
                  <xdr:cNvPr id="85" name="Straight Connector 84">
                    <a:extLst>
                      <a:ext uri="{FF2B5EF4-FFF2-40B4-BE49-F238E27FC236}">
                        <a16:creationId xmlns:a16="http://schemas.microsoft.com/office/drawing/2014/main" id="{9EC164A3-F3CA-D8A2-5220-4C02F7733ED5}"/>
                      </a:ext>
                    </a:extLst>
                  </xdr:cNvPr>
                  <xdr:cNvCxnSpPr/>
                </xdr:nvCxnSpPr>
                <xdr:spPr>
                  <a:xfrm>
                    <a:off x="1979534" y="1536823"/>
                    <a:ext cx="174625" cy="0"/>
                  </a:xfrm>
                  <a:prstGeom prst="line">
                    <a:avLst/>
                  </a:prstGeom>
                  <a:ln w="6350"/>
                </xdr:spPr>
                <xdr:style>
                  <a:lnRef idx="1">
                    <a:schemeClr val="dk1"/>
                  </a:lnRef>
                  <a:fillRef idx="0">
                    <a:schemeClr val="dk1"/>
                  </a:fillRef>
                  <a:effectRef idx="0">
                    <a:schemeClr val="dk1"/>
                  </a:effectRef>
                  <a:fontRef idx="minor">
                    <a:schemeClr val="tx1"/>
                  </a:fontRef>
                </xdr:style>
              </xdr:cxnSp>
              <xdr:cxnSp macro="">
                <xdr:nvCxnSpPr>
                  <xdr:cNvPr id="86" name="Straight Arrow Connector 85">
                    <a:extLst>
                      <a:ext uri="{FF2B5EF4-FFF2-40B4-BE49-F238E27FC236}">
                        <a16:creationId xmlns:a16="http://schemas.microsoft.com/office/drawing/2014/main" id="{17C01834-1EF6-911C-D5FD-C740A03CFC09}"/>
                      </a:ext>
                    </a:extLst>
                  </xdr:cNvPr>
                  <xdr:cNvCxnSpPr/>
                </xdr:nvCxnSpPr>
                <xdr:spPr>
                  <a:xfrm>
                    <a:off x="2156648" y="637757"/>
                    <a:ext cx="0" cy="595295"/>
                  </a:xfrm>
                  <a:prstGeom prst="straightConnector1">
                    <a:avLst/>
                  </a:prstGeom>
                  <a:ln w="6350">
                    <a:headEnd type="arrow" w="sm" len="sm"/>
                    <a:tailEnd type="arrow" w="sm" len="sm"/>
                  </a:ln>
                </xdr:spPr>
                <xdr:style>
                  <a:lnRef idx="1">
                    <a:schemeClr val="dk1"/>
                  </a:lnRef>
                  <a:fillRef idx="0">
                    <a:schemeClr val="dk1"/>
                  </a:fillRef>
                  <a:effectRef idx="0">
                    <a:schemeClr val="dk1"/>
                  </a:effectRef>
                  <a:fontRef idx="minor">
                    <a:schemeClr val="tx1"/>
                  </a:fontRef>
                </xdr:style>
              </xdr:cxnSp>
              <xdr:cxnSp macro="">
                <xdr:nvCxnSpPr>
                  <xdr:cNvPr id="87" name="Straight Connector 86">
                    <a:extLst>
                      <a:ext uri="{FF2B5EF4-FFF2-40B4-BE49-F238E27FC236}">
                        <a16:creationId xmlns:a16="http://schemas.microsoft.com/office/drawing/2014/main" id="{8AB567F0-5F18-9E99-A285-3B7C806E15CA}"/>
                      </a:ext>
                    </a:extLst>
                  </xdr:cNvPr>
                  <xdr:cNvCxnSpPr/>
                </xdr:nvCxnSpPr>
                <xdr:spPr>
                  <a:xfrm>
                    <a:off x="2097739" y="632421"/>
                    <a:ext cx="115292" cy="0"/>
                  </a:xfrm>
                  <a:prstGeom prst="line">
                    <a:avLst/>
                  </a:prstGeom>
                  <a:ln w="6350"/>
                </xdr:spPr>
                <xdr:style>
                  <a:lnRef idx="1">
                    <a:schemeClr val="dk1"/>
                  </a:lnRef>
                  <a:fillRef idx="0">
                    <a:schemeClr val="dk1"/>
                  </a:fillRef>
                  <a:effectRef idx="0">
                    <a:schemeClr val="dk1"/>
                  </a:effectRef>
                  <a:fontRef idx="minor">
                    <a:schemeClr val="tx1"/>
                  </a:fontRef>
                </xdr:style>
              </xdr:cxnSp>
              <xdr:cxnSp macro="">
                <xdr:nvCxnSpPr>
                  <xdr:cNvPr id="88" name="Straight Connector 87">
                    <a:extLst>
                      <a:ext uri="{FF2B5EF4-FFF2-40B4-BE49-F238E27FC236}">
                        <a16:creationId xmlns:a16="http://schemas.microsoft.com/office/drawing/2014/main" id="{B1F7D4AF-CD41-E630-9CFD-0C2F916CCA15}"/>
                      </a:ext>
                    </a:extLst>
                  </xdr:cNvPr>
                  <xdr:cNvCxnSpPr/>
                </xdr:nvCxnSpPr>
                <xdr:spPr>
                  <a:xfrm>
                    <a:off x="2091643" y="1226943"/>
                    <a:ext cx="121824" cy="0"/>
                  </a:xfrm>
                  <a:prstGeom prst="line">
                    <a:avLst/>
                  </a:prstGeom>
                  <a:ln w="6350"/>
                </xdr:spPr>
                <xdr:style>
                  <a:lnRef idx="1">
                    <a:schemeClr val="dk1"/>
                  </a:lnRef>
                  <a:fillRef idx="0">
                    <a:schemeClr val="dk1"/>
                  </a:fillRef>
                  <a:effectRef idx="0">
                    <a:schemeClr val="dk1"/>
                  </a:effectRef>
                  <a:fontRef idx="minor">
                    <a:schemeClr val="tx1"/>
                  </a:fontRef>
                </xdr:style>
              </xdr:cxnSp>
            </xdr:grpSp>
            <xdr:cxnSp macro="">
              <xdr:nvCxnSpPr>
                <xdr:cNvPr id="22" name="Straight Arrow Connector 21">
                  <a:extLst>
                    <a:ext uri="{FF2B5EF4-FFF2-40B4-BE49-F238E27FC236}">
                      <a16:creationId xmlns:a16="http://schemas.microsoft.com/office/drawing/2014/main" id="{612250BB-FDDB-96EC-5519-09E066D201DB}"/>
                    </a:ext>
                  </a:extLst>
                </xdr:cNvPr>
                <xdr:cNvCxnSpPr/>
              </xdr:nvCxnSpPr>
              <xdr:spPr>
                <a:xfrm flipH="1" flipV="1">
                  <a:off x="545118" y="974555"/>
                  <a:ext cx="384500" cy="38808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9" name="TextBox 18">
                <a:extLst>
                  <a:ext uri="{FF2B5EF4-FFF2-40B4-BE49-F238E27FC236}">
                    <a16:creationId xmlns:a16="http://schemas.microsoft.com/office/drawing/2014/main" id="{A83985FB-5DF3-D6A4-3E5C-B33F41BA6310}"/>
                  </a:ext>
                </a:extLst>
              </xdr:cNvPr>
              <xdr:cNvSpPr txBox="1"/>
            </xdr:nvSpPr>
            <xdr:spPr>
              <a:xfrm>
                <a:off x="9688459" y="7460522"/>
                <a:ext cx="390519" cy="261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latin typeface="Times New Roman" panose="02020603050405020304" pitchFamily="18" charset="0"/>
                    <a:cs typeface="Times New Roman" panose="02020603050405020304" pitchFamily="18" charset="0"/>
                  </a:rPr>
                  <a:t>f'</a:t>
                </a:r>
                <a:r>
                  <a:rPr lang="en-US" sz="1100" i="1" baseline="-25000">
                    <a:latin typeface="Times New Roman" panose="02020603050405020304" pitchFamily="18" charset="0"/>
                    <a:cs typeface="Times New Roman" panose="02020603050405020304" pitchFamily="18" charset="0"/>
                  </a:rPr>
                  <a:t>c</a:t>
                </a:r>
              </a:p>
            </xdr:txBody>
          </xdr:sp>
        </xdr:grpSp>
        <xdr:sp macro="" textlink="">
          <xdr:nvSpPr>
            <xdr:cNvPr id="15" name="Oval 14">
              <a:extLst>
                <a:ext uri="{FF2B5EF4-FFF2-40B4-BE49-F238E27FC236}">
                  <a16:creationId xmlns:a16="http://schemas.microsoft.com/office/drawing/2014/main" id="{C81468DC-6F71-64FC-3A01-AC893925B97C}"/>
                </a:ext>
              </a:extLst>
            </xdr:cNvPr>
            <xdr:cNvSpPr/>
          </xdr:nvSpPr>
          <xdr:spPr>
            <a:xfrm>
              <a:off x="11999006" y="8732196"/>
              <a:ext cx="89753" cy="89671"/>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5787" tIns="47894" rIns="95787" bIns="47894" numCol="1" spcCol="0" rtlCol="0" fromWordArt="0" anchor="ctr" anchorCtr="0" forceAA="0" compatLnSpc="1">
              <a:prstTxWarp prst="textNoShape">
                <a:avLst/>
              </a:prstTxWarp>
              <a:noAutofit/>
            </a:bodyPr>
            <a:lstStyle/>
            <a:p>
              <a:endParaRPr lang="en-US" sz="1100"/>
            </a:p>
          </xdr:txBody>
        </xdr:sp>
        <xdr:sp macro="" textlink="">
          <xdr:nvSpPr>
            <xdr:cNvPr id="17" name="Oval 16">
              <a:extLst>
                <a:ext uri="{FF2B5EF4-FFF2-40B4-BE49-F238E27FC236}">
                  <a16:creationId xmlns:a16="http://schemas.microsoft.com/office/drawing/2014/main" id="{468249E1-60B6-A789-5C4F-5E785E598BED}"/>
                </a:ext>
              </a:extLst>
            </xdr:cNvPr>
            <xdr:cNvSpPr/>
          </xdr:nvSpPr>
          <xdr:spPr>
            <a:xfrm>
              <a:off x="13223289" y="8740756"/>
              <a:ext cx="89778" cy="90533"/>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5787" tIns="47894" rIns="95787" bIns="47894" numCol="1" spcCol="0" rtlCol="0" fromWordArt="0" anchor="ctr" anchorCtr="0" forceAA="0" compatLnSpc="1">
              <a:prstTxWarp prst="textNoShape">
                <a:avLst/>
              </a:prstTxWarp>
              <a:noAutofit/>
            </a:bodyPr>
            <a:lstStyle/>
            <a:p>
              <a:endParaRPr lang="en-US" sz="1100"/>
            </a:p>
          </xdr:txBody>
        </xdr:sp>
      </xdr:grpSp>
      <xdr:cxnSp macro="">
        <xdr:nvCxnSpPr>
          <xdr:cNvPr id="12" name="Straight Connector 11">
            <a:extLst>
              <a:ext uri="{FF2B5EF4-FFF2-40B4-BE49-F238E27FC236}">
                <a16:creationId xmlns:a16="http://schemas.microsoft.com/office/drawing/2014/main" id="{D886CAB0-A2B2-BD43-D530-FAF84D78EA11}"/>
              </a:ext>
            </a:extLst>
          </xdr:cNvPr>
          <xdr:cNvCxnSpPr/>
        </xdr:nvCxnSpPr>
        <xdr:spPr>
          <a:xfrm flipV="1">
            <a:off x="10169933" y="12111896"/>
            <a:ext cx="0" cy="190839"/>
          </a:xfrm>
          <a:prstGeom prst="line">
            <a:avLst/>
          </a:prstGeom>
          <a:ln w="6350"/>
        </xdr:spPr>
        <xdr:style>
          <a:lnRef idx="1">
            <a:schemeClr val="dk1"/>
          </a:lnRef>
          <a:fillRef idx="0">
            <a:schemeClr val="dk1"/>
          </a:fillRef>
          <a:effectRef idx="0">
            <a:schemeClr val="dk1"/>
          </a:effectRef>
          <a:fontRef idx="minor">
            <a:schemeClr val="tx1"/>
          </a:fontRef>
        </xdr:style>
      </xdr:cxnSp>
      <xdr:cxnSp macro="">
        <xdr:nvCxnSpPr>
          <xdr:cNvPr id="13" name="Straight Connector 12">
            <a:extLst>
              <a:ext uri="{FF2B5EF4-FFF2-40B4-BE49-F238E27FC236}">
                <a16:creationId xmlns:a16="http://schemas.microsoft.com/office/drawing/2014/main" id="{45989844-12EF-4353-0066-B2754C151F4C}"/>
              </a:ext>
            </a:extLst>
          </xdr:cNvPr>
          <xdr:cNvCxnSpPr/>
        </xdr:nvCxnSpPr>
        <xdr:spPr>
          <a:xfrm flipV="1">
            <a:off x="10920338" y="12111890"/>
            <a:ext cx="0" cy="190839"/>
          </a:xfrm>
          <a:prstGeom prst="line">
            <a:avLst/>
          </a:prstGeom>
          <a:ln w="6350"/>
        </xdr:spPr>
        <xdr:style>
          <a:lnRef idx="1">
            <a:schemeClr val="dk1"/>
          </a:lnRef>
          <a:fillRef idx="0">
            <a:schemeClr val="dk1"/>
          </a:fillRef>
          <a:effectRef idx="0">
            <a:schemeClr val="dk1"/>
          </a:effectRef>
          <a:fontRef idx="minor">
            <a:schemeClr val="tx1"/>
          </a:fontRef>
        </xdr:style>
      </xdr:cxnSp>
    </xdr:grpSp>
    <xdr:clientData/>
  </xdr:twoCellAnchor>
  <xdr:twoCellAnchor>
    <xdr:from>
      <xdr:col>22</xdr:col>
      <xdr:colOff>315784</xdr:colOff>
      <xdr:row>46</xdr:row>
      <xdr:rowOff>167089</xdr:rowOff>
    </xdr:from>
    <xdr:to>
      <xdr:col>23</xdr:col>
      <xdr:colOff>642731</xdr:colOff>
      <xdr:row>48</xdr:row>
      <xdr:rowOff>92766</xdr:rowOff>
    </xdr:to>
    <xdr:sp macro="" textlink="">
      <xdr:nvSpPr>
        <xdr:cNvPr id="127" name="Text Box 15">
          <a:extLst>
            <a:ext uri="{FF2B5EF4-FFF2-40B4-BE49-F238E27FC236}">
              <a16:creationId xmlns:a16="http://schemas.microsoft.com/office/drawing/2014/main" id="{B303510B-8802-45EC-A861-C178587FB9C9}"/>
            </a:ext>
          </a:extLst>
        </xdr:cNvPr>
        <xdr:cNvSpPr txBox="1"/>
      </xdr:nvSpPr>
      <xdr:spPr>
        <a:xfrm>
          <a:off x="12416344" y="9052009"/>
          <a:ext cx="936547" cy="291437"/>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180340" algn="just">
            <a:spcBef>
              <a:spcPts val="0"/>
            </a:spcBef>
            <a:spcAft>
              <a:spcPts val="0"/>
            </a:spcAft>
          </a:pPr>
          <a:r>
            <a:rPr lang="en-US" sz="1200" i="1" kern="100">
              <a:solidFill>
                <a:srgbClr val="C00000"/>
              </a:solidFill>
              <a:effectLst/>
              <a:latin typeface="Times New Roman" panose="02020603050405020304" pitchFamily="18" charset="0"/>
              <a:ea typeface="Times New Roman" panose="02020603050405020304" pitchFamily="18" charset="0"/>
              <a:cs typeface="Times New Roman" panose="02020603050405020304" pitchFamily="18" charset="0"/>
            </a:rPr>
            <a:t>f</a:t>
          </a:r>
          <a:r>
            <a:rPr lang="en-US" sz="1200" i="1" kern="100" baseline="-25000">
              <a:solidFill>
                <a:srgbClr val="C00000"/>
              </a:solidFill>
              <a:effectLst/>
              <a:latin typeface="Times New Roman" panose="02020603050405020304" pitchFamily="18" charset="0"/>
              <a:ea typeface="Times New Roman" panose="02020603050405020304" pitchFamily="18" charset="0"/>
              <a:cs typeface="Times New Roman" panose="02020603050405020304" pitchFamily="18" charset="0"/>
            </a:rPr>
            <a:t>yc </a:t>
          </a:r>
          <a:r>
            <a:rPr lang="en-US" sz="1200" i="1" kern="100">
              <a:solidFill>
                <a:srgbClr val="C00000"/>
              </a:solidFill>
              <a:effectLst/>
              <a:latin typeface="Times New Roman" panose="02020603050405020304" pitchFamily="18" charset="0"/>
              <a:ea typeface="Times New Roman" panose="02020603050405020304" pitchFamily="18" charset="0"/>
              <a:cs typeface="Times New Roman" panose="02020603050405020304" pitchFamily="18" charset="0"/>
            </a:rPr>
            <a:t>, </a:t>
          </a:r>
          <a:r>
            <a:rPr lang="en-US" sz="1200" i="1" kern="100">
              <a:solidFill>
                <a:srgbClr val="C00000"/>
              </a:solidFill>
              <a:effectLst/>
              <a:latin typeface="Symbol" panose="05050102010706020507" pitchFamily="18" charset="2"/>
              <a:ea typeface="Times New Roman" panose="02020603050405020304" pitchFamily="18" charset="0"/>
              <a:cs typeface="Times New Roman" panose="02020603050405020304" pitchFamily="18" charset="0"/>
            </a:rPr>
            <a:t>r</a:t>
          </a:r>
          <a:r>
            <a:rPr lang="en-US" sz="1200" i="1" kern="100" baseline="-25000">
              <a:solidFill>
                <a:srgbClr val="C00000"/>
              </a:solidFill>
              <a:effectLst/>
              <a:latin typeface="Times New Roman" panose="02020603050405020304" pitchFamily="18" charset="0"/>
              <a:ea typeface="Times New Roman" panose="02020603050405020304" pitchFamily="18" charset="0"/>
              <a:cs typeface="Times New Roman" panose="02020603050405020304" pitchFamily="18" charset="0"/>
            </a:rPr>
            <a:t>c</a:t>
          </a:r>
          <a:endParaRPr lang="en-US" sz="1200" kern="1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xdr:from>
      <xdr:col>23</xdr:col>
      <xdr:colOff>335560</xdr:colOff>
      <xdr:row>47</xdr:row>
      <xdr:rowOff>181761</xdr:rowOff>
    </xdr:from>
    <xdr:to>
      <xdr:col>23</xdr:col>
      <xdr:colOff>603642</xdr:colOff>
      <xdr:row>48</xdr:row>
      <xdr:rowOff>99027</xdr:rowOff>
    </xdr:to>
    <xdr:cxnSp macro="">
      <xdr:nvCxnSpPr>
        <xdr:cNvPr id="128" name="Straight Arrow Connector 127">
          <a:extLst>
            <a:ext uri="{FF2B5EF4-FFF2-40B4-BE49-F238E27FC236}">
              <a16:creationId xmlns:a16="http://schemas.microsoft.com/office/drawing/2014/main" id="{BC56CFAC-3DA3-4CC6-BF44-3D8AD2BFA45D}"/>
            </a:ext>
          </a:extLst>
        </xdr:cNvPr>
        <xdr:cNvCxnSpPr/>
      </xdr:nvCxnSpPr>
      <xdr:spPr>
        <a:xfrm>
          <a:off x="13045720" y="9249561"/>
          <a:ext cx="268082" cy="100146"/>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351212</xdr:colOff>
      <xdr:row>50</xdr:row>
      <xdr:rowOff>2854</xdr:rowOff>
    </xdr:from>
    <xdr:to>
      <xdr:col>23</xdr:col>
      <xdr:colOff>541972</xdr:colOff>
      <xdr:row>51</xdr:row>
      <xdr:rowOff>61406</xdr:rowOff>
    </xdr:to>
    <xdr:sp macro="" textlink="">
      <xdr:nvSpPr>
        <xdr:cNvPr id="129" name="Text Box 15">
          <a:extLst>
            <a:ext uri="{FF2B5EF4-FFF2-40B4-BE49-F238E27FC236}">
              <a16:creationId xmlns:a16="http://schemas.microsoft.com/office/drawing/2014/main" id="{F4A28925-8578-4A12-9233-89FCE04A7534}"/>
            </a:ext>
          </a:extLst>
        </xdr:cNvPr>
        <xdr:cNvSpPr txBox="1"/>
      </xdr:nvSpPr>
      <xdr:spPr>
        <a:xfrm>
          <a:off x="12459868" y="9599292"/>
          <a:ext cx="797979" cy="237145"/>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182880" algn="just">
            <a:spcBef>
              <a:spcPts val="0"/>
            </a:spcBef>
            <a:spcAft>
              <a:spcPts val="0"/>
            </a:spcAft>
          </a:pPr>
          <a:r>
            <a:rPr lang="en-US" sz="1200" i="1" kern="100">
              <a:solidFill>
                <a:srgbClr val="0070C0"/>
              </a:solidFill>
              <a:effectLst/>
              <a:latin typeface="Times New Roman" panose="02020603050405020304" pitchFamily="18" charset="0"/>
              <a:ea typeface="Times New Roman" panose="02020603050405020304" pitchFamily="18" charset="0"/>
              <a:cs typeface="Times New Roman" panose="02020603050405020304" pitchFamily="18" charset="0"/>
            </a:rPr>
            <a:t>f</a:t>
          </a:r>
          <a:r>
            <a:rPr lang="en-US" sz="1200" i="1" kern="100" baseline="-25000">
              <a:solidFill>
                <a:srgbClr val="0070C0"/>
              </a:solidFill>
              <a:effectLst/>
              <a:latin typeface="Times New Roman" panose="02020603050405020304" pitchFamily="18" charset="0"/>
              <a:ea typeface="Times New Roman" panose="02020603050405020304" pitchFamily="18" charset="0"/>
              <a:cs typeface="Times New Roman" panose="02020603050405020304" pitchFamily="18" charset="0"/>
            </a:rPr>
            <a:t>yb </a:t>
          </a:r>
          <a:r>
            <a:rPr lang="en-US" sz="1200" i="1" kern="100">
              <a:solidFill>
                <a:srgbClr val="0070C0"/>
              </a:solidFill>
              <a:effectLst/>
              <a:latin typeface="Times New Roman" panose="02020603050405020304" pitchFamily="18" charset="0"/>
              <a:ea typeface="Times New Roman" panose="02020603050405020304" pitchFamily="18" charset="0"/>
              <a:cs typeface="Times New Roman" panose="02020603050405020304" pitchFamily="18" charset="0"/>
            </a:rPr>
            <a:t>,</a:t>
          </a:r>
          <a:r>
            <a:rPr lang="en-US" sz="1200" i="1" kern="100">
              <a:solidFill>
                <a:srgbClr val="0070C0"/>
              </a:solidFill>
              <a:effectLst/>
              <a:latin typeface="Calibri" panose="020F0502020204030204" pitchFamily="34" charset="0"/>
              <a:ea typeface="Times New Roman" panose="02020603050405020304" pitchFamily="18" charset="0"/>
              <a:cs typeface="Times New Roman" panose="02020603050405020304" pitchFamily="18" charset="0"/>
            </a:rPr>
            <a:t> </a:t>
          </a:r>
          <a:r>
            <a:rPr lang="en-US" sz="1200" i="1" kern="100">
              <a:solidFill>
                <a:srgbClr val="0070C0"/>
              </a:solidFill>
              <a:effectLst/>
              <a:latin typeface="Symbol" panose="05050102010706020507" pitchFamily="18" charset="2"/>
              <a:ea typeface="Times New Roman" panose="02020603050405020304" pitchFamily="18" charset="0"/>
              <a:cs typeface="Times New Roman" panose="02020603050405020304" pitchFamily="18" charset="0"/>
            </a:rPr>
            <a:t>r</a:t>
          </a:r>
          <a:r>
            <a:rPr lang="en-US" sz="1200" i="1" kern="100" baseline="-25000">
              <a:solidFill>
                <a:srgbClr val="0070C0"/>
              </a:solidFill>
              <a:effectLst/>
              <a:latin typeface="Times New Roman" panose="02020603050405020304" pitchFamily="18" charset="0"/>
              <a:ea typeface="Times New Roman" panose="02020603050405020304" pitchFamily="18" charset="0"/>
              <a:cs typeface="Times New Roman" panose="02020603050405020304" pitchFamily="18" charset="0"/>
            </a:rPr>
            <a:t>b</a:t>
          </a:r>
          <a:r>
            <a:rPr lang="en-US" sz="1200" i="1" kern="100">
              <a:solidFill>
                <a:srgbClr val="0070C0"/>
              </a:solidFill>
              <a:effectLst/>
              <a:latin typeface="Times New Roman" panose="02020603050405020304" pitchFamily="18" charset="0"/>
              <a:ea typeface="Times New Roman" panose="02020603050405020304" pitchFamily="18" charset="0"/>
              <a:cs typeface="Times New Roman" panose="02020603050405020304" pitchFamily="18" charset="0"/>
            </a:rPr>
            <a:t>,</a:t>
          </a:r>
          <a:r>
            <a:rPr lang="en-US" sz="1200" i="1" kern="100" baseline="-25000">
              <a:solidFill>
                <a:srgbClr val="0070C0"/>
              </a:solidFill>
              <a:effectLst/>
              <a:latin typeface="Times New Roman" panose="02020603050405020304" pitchFamily="18" charset="0"/>
              <a:ea typeface="Times New Roman" panose="02020603050405020304" pitchFamily="18" charset="0"/>
              <a:cs typeface="Times New Roman" panose="02020603050405020304" pitchFamily="18" charset="0"/>
            </a:rPr>
            <a:t> </a:t>
          </a:r>
          <a:r>
            <a:rPr lang="en-US" sz="1200" i="1" kern="100">
              <a:solidFill>
                <a:srgbClr val="0070C0"/>
              </a:solidFill>
              <a:effectLst/>
              <a:latin typeface="Symbol" panose="05050102010706020507" pitchFamily="18" charset="2"/>
              <a:ea typeface="Times New Roman" panose="02020603050405020304" pitchFamily="18" charset="0"/>
              <a:cs typeface="Times New Roman" panose="02020603050405020304" pitchFamily="18" charset="0"/>
            </a:rPr>
            <a:t>j</a:t>
          </a:r>
          <a:r>
            <a:rPr lang="en-US" sz="1200" i="1" kern="100" baseline="-25000">
              <a:solidFill>
                <a:srgbClr val="0070C0"/>
              </a:solidFill>
              <a:effectLst/>
              <a:latin typeface="Times New Roman" panose="02020603050405020304" pitchFamily="18" charset="0"/>
              <a:ea typeface="Times New Roman" panose="02020603050405020304" pitchFamily="18" charset="0"/>
              <a:cs typeface="Times New Roman" panose="02020603050405020304" pitchFamily="18" charset="0"/>
            </a:rPr>
            <a:t>b</a:t>
          </a:r>
          <a:endParaRPr lang="en-US" sz="1200" kern="1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xdr:from>
      <xdr:col>22</xdr:col>
      <xdr:colOff>516184</xdr:colOff>
      <xdr:row>52</xdr:row>
      <xdr:rowOff>88644</xdr:rowOff>
    </xdr:from>
    <xdr:to>
      <xdr:col>23</xdr:col>
      <xdr:colOff>672187</xdr:colOff>
      <xdr:row>53</xdr:row>
      <xdr:rowOff>172371</xdr:rowOff>
    </xdr:to>
    <xdr:sp macro="" textlink="">
      <xdr:nvSpPr>
        <xdr:cNvPr id="130" name="Text Box 15">
          <a:extLst>
            <a:ext uri="{FF2B5EF4-FFF2-40B4-BE49-F238E27FC236}">
              <a16:creationId xmlns:a16="http://schemas.microsoft.com/office/drawing/2014/main" id="{D51560A0-6B49-428E-BEB6-2746FE9FE2DB}"/>
            </a:ext>
          </a:extLst>
        </xdr:cNvPr>
        <xdr:cNvSpPr txBox="1"/>
      </xdr:nvSpPr>
      <xdr:spPr>
        <a:xfrm>
          <a:off x="12616744" y="10070844"/>
          <a:ext cx="765603" cy="266607"/>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182880" algn="just">
            <a:spcBef>
              <a:spcPts val="0"/>
            </a:spcBef>
            <a:spcAft>
              <a:spcPts val="0"/>
            </a:spcAft>
          </a:pPr>
          <a:r>
            <a:rPr lang="en-US" sz="1200" i="1" kern="100">
              <a:solidFill>
                <a:srgbClr val="00B050"/>
              </a:solidFill>
              <a:effectLst/>
              <a:latin typeface="Times New Roman" panose="02020603050405020304" pitchFamily="18" charset="0"/>
              <a:ea typeface="Times New Roman" panose="02020603050405020304" pitchFamily="18" charset="0"/>
              <a:cs typeface="Times New Roman" panose="02020603050405020304" pitchFamily="18" charset="0"/>
            </a:rPr>
            <a:t>f</a:t>
          </a:r>
          <a:r>
            <a:rPr lang="en-US" sz="1200" i="1" kern="100" baseline="-25000">
              <a:solidFill>
                <a:srgbClr val="00B050"/>
              </a:solidFill>
              <a:effectLst/>
              <a:latin typeface="Times New Roman" panose="02020603050405020304" pitchFamily="18" charset="0"/>
              <a:ea typeface="Times New Roman" panose="02020603050405020304" pitchFamily="18" charset="0"/>
              <a:cs typeface="Times New Roman" panose="02020603050405020304" pitchFamily="18" charset="0"/>
            </a:rPr>
            <a:t>yjt </a:t>
          </a:r>
          <a:r>
            <a:rPr lang="en-US" sz="1200" i="1" kern="100">
              <a:solidFill>
                <a:srgbClr val="00B050"/>
              </a:solidFill>
              <a:effectLst/>
              <a:latin typeface="Times New Roman" panose="02020603050405020304" pitchFamily="18" charset="0"/>
              <a:ea typeface="Times New Roman" panose="02020603050405020304" pitchFamily="18" charset="0"/>
              <a:cs typeface="Times New Roman" panose="02020603050405020304" pitchFamily="18" charset="0"/>
            </a:rPr>
            <a:t>, </a:t>
          </a:r>
          <a:r>
            <a:rPr lang="en-US" sz="1200" i="1" kern="100">
              <a:solidFill>
                <a:srgbClr val="00B050"/>
              </a:solidFill>
              <a:effectLst/>
              <a:latin typeface="Symbol" panose="05050102010706020507" pitchFamily="18" charset="2"/>
              <a:ea typeface="Times New Roman" panose="02020603050405020304" pitchFamily="18" charset="0"/>
              <a:cs typeface="Times New Roman" panose="02020603050405020304" pitchFamily="18" charset="0"/>
            </a:rPr>
            <a:t>r</a:t>
          </a:r>
          <a:r>
            <a:rPr lang="en-US" sz="1200" i="1" kern="100" baseline="-25000">
              <a:solidFill>
                <a:srgbClr val="00B050"/>
              </a:solidFill>
              <a:effectLst/>
              <a:latin typeface="Times New Roman" panose="02020603050405020304" pitchFamily="18" charset="0"/>
              <a:ea typeface="Times New Roman" panose="02020603050405020304" pitchFamily="18" charset="0"/>
              <a:cs typeface="Times New Roman" panose="02020603050405020304" pitchFamily="18" charset="0"/>
            </a:rPr>
            <a:t>jt</a:t>
          </a:r>
          <a:endParaRPr lang="en-US" sz="1200" kern="1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xdr:from>
      <xdr:col>23</xdr:col>
      <xdr:colOff>358546</xdr:colOff>
      <xdr:row>53</xdr:row>
      <xdr:rowOff>178272</xdr:rowOff>
    </xdr:from>
    <xdr:to>
      <xdr:col>23</xdr:col>
      <xdr:colOff>649356</xdr:colOff>
      <xdr:row>53</xdr:row>
      <xdr:rowOff>178905</xdr:rowOff>
    </xdr:to>
    <xdr:cxnSp macro="">
      <xdr:nvCxnSpPr>
        <xdr:cNvPr id="131" name="Straight Arrow Connector 130">
          <a:extLst>
            <a:ext uri="{FF2B5EF4-FFF2-40B4-BE49-F238E27FC236}">
              <a16:creationId xmlns:a16="http://schemas.microsoft.com/office/drawing/2014/main" id="{D8D9E947-AC71-4E17-95C6-ABBEB599D1DB}"/>
            </a:ext>
          </a:extLst>
        </xdr:cNvPr>
        <xdr:cNvCxnSpPr/>
      </xdr:nvCxnSpPr>
      <xdr:spPr>
        <a:xfrm>
          <a:off x="13068706" y="10343352"/>
          <a:ext cx="290810" cy="633"/>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980247</xdr:colOff>
      <xdr:row>57</xdr:row>
      <xdr:rowOff>133253</xdr:rowOff>
    </xdr:from>
    <xdr:to>
      <xdr:col>17</xdr:col>
      <xdr:colOff>1071687</xdr:colOff>
      <xdr:row>58</xdr:row>
      <xdr:rowOff>40762</xdr:rowOff>
    </xdr:to>
    <xdr:sp macro="" textlink="">
      <xdr:nvSpPr>
        <xdr:cNvPr id="132" name="Oval 131">
          <a:extLst>
            <a:ext uri="{FF2B5EF4-FFF2-40B4-BE49-F238E27FC236}">
              <a16:creationId xmlns:a16="http://schemas.microsoft.com/office/drawing/2014/main" id="{95C775DD-B1D7-467D-9226-BF6C8EACE0CE}"/>
            </a:ext>
          </a:extLst>
        </xdr:cNvPr>
        <xdr:cNvSpPr/>
      </xdr:nvSpPr>
      <xdr:spPr>
        <a:xfrm>
          <a:off x="10250371" y="11163860"/>
          <a:ext cx="91440" cy="9144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5787" tIns="47894" rIns="95787" bIns="47894" numCol="1" spcCol="0" rtlCol="0" fromWordArt="0" anchor="ctr" anchorCtr="0" forceAA="0" compatLnSpc="1">
          <a:prstTxWarp prst="textNoShape">
            <a:avLst/>
          </a:prstTxWarp>
          <a:noAutofit/>
        </a:bodyPr>
        <a:lstStyle/>
        <a:p>
          <a:endParaRPr lang="en-US" sz="1200"/>
        </a:p>
      </xdr:txBody>
    </xdr:sp>
    <xdr:clientData/>
  </xdr:twoCellAnchor>
  <xdr:twoCellAnchor>
    <xdr:from>
      <xdr:col>23</xdr:col>
      <xdr:colOff>945769</xdr:colOff>
      <xdr:row>57</xdr:row>
      <xdr:rowOff>127266</xdr:rowOff>
    </xdr:from>
    <xdr:to>
      <xdr:col>24</xdr:col>
      <xdr:colOff>32322</xdr:colOff>
      <xdr:row>58</xdr:row>
      <xdr:rowOff>37731</xdr:rowOff>
    </xdr:to>
    <xdr:sp macro="" textlink="">
      <xdr:nvSpPr>
        <xdr:cNvPr id="133" name="Oval 132">
          <a:extLst>
            <a:ext uri="{FF2B5EF4-FFF2-40B4-BE49-F238E27FC236}">
              <a16:creationId xmlns:a16="http://schemas.microsoft.com/office/drawing/2014/main" id="{25FF04C1-C89E-402D-8DBB-6BFA4879413B}"/>
            </a:ext>
          </a:extLst>
        </xdr:cNvPr>
        <xdr:cNvSpPr/>
      </xdr:nvSpPr>
      <xdr:spPr>
        <a:xfrm>
          <a:off x="14428407" y="11076254"/>
          <a:ext cx="91440" cy="9144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5787" tIns="47894" rIns="95787" bIns="47894" numCol="1" spcCol="0" rtlCol="0" fromWordArt="0" anchor="ctr" anchorCtr="0" forceAA="0" compatLnSpc="1">
          <a:prstTxWarp prst="textNoShape">
            <a:avLst/>
          </a:prstTxWarp>
          <a:noAutofit/>
        </a:bodyPr>
        <a:lstStyle/>
        <a:p>
          <a:endParaRPr lang="en-US" sz="1200"/>
        </a:p>
      </xdr:txBody>
    </xdr:sp>
    <xdr:clientData/>
  </xdr:twoCellAnchor>
  <xdr:twoCellAnchor>
    <xdr:from>
      <xdr:col>1</xdr:col>
      <xdr:colOff>5794</xdr:colOff>
      <xdr:row>69</xdr:row>
      <xdr:rowOff>67775</xdr:rowOff>
    </xdr:from>
    <xdr:to>
      <xdr:col>5</xdr:col>
      <xdr:colOff>741963</xdr:colOff>
      <xdr:row>82</xdr:row>
      <xdr:rowOff>157691</xdr:rowOff>
    </xdr:to>
    <xdr:graphicFrame macro="">
      <xdr:nvGraphicFramePr>
        <xdr:cNvPr id="134" name="Chart 133">
          <a:extLst>
            <a:ext uri="{FF2B5EF4-FFF2-40B4-BE49-F238E27FC236}">
              <a16:creationId xmlns:a16="http://schemas.microsoft.com/office/drawing/2014/main" id="{9EF79448-625F-41B8-81F9-902CA86FA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599013</xdr:colOff>
      <xdr:row>69</xdr:row>
      <xdr:rowOff>75123</xdr:rowOff>
    </xdr:from>
    <xdr:to>
      <xdr:col>12</xdr:col>
      <xdr:colOff>7701</xdr:colOff>
      <xdr:row>82</xdr:row>
      <xdr:rowOff>164346</xdr:rowOff>
    </xdr:to>
    <xdr:graphicFrame macro="">
      <xdr:nvGraphicFramePr>
        <xdr:cNvPr id="135" name="Chart 134">
          <a:extLst>
            <a:ext uri="{FF2B5EF4-FFF2-40B4-BE49-F238E27FC236}">
              <a16:creationId xmlns:a16="http://schemas.microsoft.com/office/drawing/2014/main" id="{810AAD35-9ED5-4AF0-B71E-F0E5D7AC1F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533502</xdr:colOff>
      <xdr:row>59</xdr:row>
      <xdr:rowOff>90295</xdr:rowOff>
    </xdr:from>
    <xdr:to>
      <xdr:col>24</xdr:col>
      <xdr:colOff>453996</xdr:colOff>
      <xdr:row>59</xdr:row>
      <xdr:rowOff>90295</xdr:rowOff>
    </xdr:to>
    <xdr:cxnSp macro="">
      <xdr:nvCxnSpPr>
        <xdr:cNvPr id="136" name="Straight Arrow Connector 135">
          <a:extLst>
            <a:ext uri="{FF2B5EF4-FFF2-40B4-BE49-F238E27FC236}">
              <a16:creationId xmlns:a16="http://schemas.microsoft.com/office/drawing/2014/main" id="{B422D9F5-0EB9-4C7D-946E-4BB9DEBE9A3B}"/>
            </a:ext>
          </a:extLst>
        </xdr:cNvPr>
        <xdr:cNvCxnSpPr/>
      </xdr:nvCxnSpPr>
      <xdr:spPr>
        <a:xfrm flipH="1">
          <a:off x="13251645" y="11389666"/>
          <a:ext cx="925608" cy="0"/>
        </a:xfrm>
        <a:prstGeom prst="straightConnector1">
          <a:avLst/>
        </a:prstGeom>
        <a:ln w="6350">
          <a:headEnd type="arrow" w="sm" len="sm"/>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533502</xdr:colOff>
      <xdr:row>58</xdr:row>
      <xdr:rowOff>180099</xdr:rowOff>
    </xdr:from>
    <xdr:to>
      <xdr:col>23</xdr:col>
      <xdr:colOff>533502</xdr:colOff>
      <xdr:row>59</xdr:row>
      <xdr:rowOff>171647</xdr:rowOff>
    </xdr:to>
    <xdr:cxnSp macro="">
      <xdr:nvCxnSpPr>
        <xdr:cNvPr id="137" name="Straight Connector 136">
          <a:extLst>
            <a:ext uri="{FF2B5EF4-FFF2-40B4-BE49-F238E27FC236}">
              <a16:creationId xmlns:a16="http://schemas.microsoft.com/office/drawing/2014/main" id="{D60E8819-B179-4B2E-B234-5E6BA40F23C9}"/>
            </a:ext>
          </a:extLst>
        </xdr:cNvPr>
        <xdr:cNvCxnSpPr/>
      </xdr:nvCxnSpPr>
      <xdr:spPr>
        <a:xfrm flipV="1">
          <a:off x="13250881" y="11317331"/>
          <a:ext cx="0" cy="176032"/>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454915</xdr:colOff>
      <xdr:row>58</xdr:row>
      <xdr:rowOff>180099</xdr:rowOff>
    </xdr:from>
    <xdr:to>
      <xdr:col>24</xdr:col>
      <xdr:colOff>454915</xdr:colOff>
      <xdr:row>59</xdr:row>
      <xdr:rowOff>171647</xdr:rowOff>
    </xdr:to>
    <xdr:cxnSp macro="">
      <xdr:nvCxnSpPr>
        <xdr:cNvPr id="138" name="Straight Connector 137">
          <a:extLst>
            <a:ext uri="{FF2B5EF4-FFF2-40B4-BE49-F238E27FC236}">
              <a16:creationId xmlns:a16="http://schemas.microsoft.com/office/drawing/2014/main" id="{09DF9103-AA98-44E4-9D5D-5DA072A0D800}"/>
            </a:ext>
          </a:extLst>
        </xdr:cNvPr>
        <xdr:cNvCxnSpPr/>
      </xdr:nvCxnSpPr>
      <xdr:spPr>
        <a:xfrm flipV="1">
          <a:off x="14178936" y="11317331"/>
          <a:ext cx="0" cy="176032"/>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946722</xdr:colOff>
      <xdr:row>58</xdr:row>
      <xdr:rowOff>150867</xdr:rowOff>
    </xdr:from>
    <xdr:to>
      <xdr:col>24</xdr:col>
      <xdr:colOff>81916</xdr:colOff>
      <xdr:row>59</xdr:row>
      <xdr:rowOff>159658</xdr:rowOff>
    </xdr:to>
    <xdr:sp macro="" textlink="">
      <xdr:nvSpPr>
        <xdr:cNvPr id="139" name="Text Box 636">
          <a:extLst>
            <a:ext uri="{FF2B5EF4-FFF2-40B4-BE49-F238E27FC236}">
              <a16:creationId xmlns:a16="http://schemas.microsoft.com/office/drawing/2014/main" id="{4B15FDAF-7753-4BC7-BC05-7D3D4BDFFFE2}"/>
            </a:ext>
          </a:extLst>
        </xdr:cNvPr>
        <xdr:cNvSpPr txBox="1"/>
      </xdr:nvSpPr>
      <xdr:spPr>
        <a:xfrm>
          <a:off x="13656882" y="11276067"/>
          <a:ext cx="141034" cy="191671"/>
        </a:xfrm>
        <a:prstGeom prst="rect">
          <a:avLst/>
        </a:prstGeom>
        <a:solidFill>
          <a:schemeClr val="bg1"/>
        </a:solid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ctr">
            <a:spcBef>
              <a:spcPts val="0"/>
            </a:spcBef>
            <a:spcAft>
              <a:spcPts val="0"/>
            </a:spcAft>
          </a:pPr>
          <a:r>
            <a:rPr lang="en-US" sz="1200" i="1" kern="100">
              <a:effectLst/>
              <a:latin typeface="Times New Roman" panose="02020603050405020304" pitchFamily="18" charset="0"/>
              <a:ea typeface="Malgun Gothic" panose="020B0503020000020004" pitchFamily="34" charset="-127"/>
              <a:cs typeface="Times New Roman" panose="02020603050405020304" pitchFamily="18" charset="0"/>
            </a:rPr>
            <a:t>h</a:t>
          </a:r>
          <a:r>
            <a:rPr lang="en-US" sz="1200" i="1" kern="100" baseline="-25000">
              <a:effectLst/>
              <a:latin typeface="Times New Roman" panose="02020603050405020304" pitchFamily="18" charset="0"/>
              <a:ea typeface="Malgun Gothic" panose="020B0503020000020004" pitchFamily="34" charset="-127"/>
              <a:cs typeface="Times New Roman" panose="02020603050405020304" pitchFamily="18" charset="0"/>
            </a:rPr>
            <a:t>c</a:t>
          </a:r>
          <a:endParaRPr lang="en-US" sz="1200" kern="1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xdr:from>
      <xdr:col>22</xdr:col>
      <xdr:colOff>107180</xdr:colOff>
      <xdr:row>51</xdr:row>
      <xdr:rowOff>120796</xdr:rowOff>
    </xdr:from>
    <xdr:to>
      <xdr:col>22</xdr:col>
      <xdr:colOff>310787</xdr:colOff>
      <xdr:row>52</xdr:row>
      <xdr:rowOff>143233</xdr:rowOff>
    </xdr:to>
    <xdr:sp macro="" textlink="">
      <xdr:nvSpPr>
        <xdr:cNvPr id="140" name="Text Box 636">
          <a:extLst>
            <a:ext uri="{FF2B5EF4-FFF2-40B4-BE49-F238E27FC236}">
              <a16:creationId xmlns:a16="http://schemas.microsoft.com/office/drawing/2014/main" id="{D9B9374E-0DBB-45A2-8A6A-ED723A695CE8}"/>
            </a:ext>
          </a:extLst>
        </xdr:cNvPr>
        <xdr:cNvSpPr txBox="1"/>
      </xdr:nvSpPr>
      <xdr:spPr>
        <a:xfrm>
          <a:off x="12184594" y="9975232"/>
          <a:ext cx="203607" cy="205775"/>
        </a:xfrm>
        <a:prstGeom prst="rect">
          <a:avLst/>
        </a:prstGeom>
        <a:solidFill>
          <a:schemeClr val="bg1"/>
        </a:solid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just">
            <a:spcBef>
              <a:spcPts val="0"/>
            </a:spcBef>
            <a:spcAft>
              <a:spcPts val="0"/>
            </a:spcAft>
          </a:pPr>
          <a:r>
            <a:rPr lang="en-US" sz="1200" i="1" kern="100">
              <a:effectLst/>
              <a:latin typeface="Times New Roman" panose="02020603050405020304" pitchFamily="18" charset="0"/>
              <a:ea typeface="Malgun Gothic" panose="020B0503020000020004" pitchFamily="34" charset="-127"/>
              <a:cs typeface="Times New Roman" panose="02020603050405020304" pitchFamily="18" charset="0"/>
            </a:rPr>
            <a:t>L</a:t>
          </a:r>
          <a:r>
            <a:rPr lang="en-US" sz="1200" i="1" kern="100" baseline="-25000">
              <a:effectLst/>
              <a:latin typeface="Times New Roman" panose="02020603050405020304" pitchFamily="18" charset="0"/>
              <a:ea typeface="Malgun Gothic" panose="020B0503020000020004" pitchFamily="34" charset="-127"/>
              <a:cs typeface="Times New Roman" panose="02020603050405020304" pitchFamily="18" charset="0"/>
            </a:rPr>
            <a:t>c</a:t>
          </a:r>
          <a:endParaRPr lang="en-US" sz="1200" kern="1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xdr:from>
      <xdr:col>22</xdr:col>
      <xdr:colOff>316872</xdr:colOff>
      <xdr:row>51</xdr:row>
      <xdr:rowOff>138776</xdr:rowOff>
    </xdr:from>
    <xdr:to>
      <xdr:col>22</xdr:col>
      <xdr:colOff>498448</xdr:colOff>
      <xdr:row>53</xdr:row>
      <xdr:rowOff>57875</xdr:rowOff>
    </xdr:to>
    <xdr:sp macro="" textlink="">
      <xdr:nvSpPr>
        <xdr:cNvPr id="141" name="Text Box 636">
          <a:extLst>
            <a:ext uri="{FF2B5EF4-FFF2-40B4-BE49-F238E27FC236}">
              <a16:creationId xmlns:a16="http://schemas.microsoft.com/office/drawing/2014/main" id="{49C6D064-EF90-4E79-B574-75B72CF81344}"/>
            </a:ext>
          </a:extLst>
        </xdr:cNvPr>
        <xdr:cNvSpPr txBox="1"/>
      </xdr:nvSpPr>
      <xdr:spPr>
        <a:xfrm>
          <a:off x="12394286" y="9993212"/>
          <a:ext cx="181576" cy="285776"/>
        </a:xfrm>
        <a:prstGeom prst="rect">
          <a:avLst/>
        </a:prstGeom>
        <a:solidFill>
          <a:schemeClr val="bg1"/>
        </a:solid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just">
            <a:spcBef>
              <a:spcPts val="0"/>
            </a:spcBef>
            <a:spcAft>
              <a:spcPts val="0"/>
            </a:spcAft>
          </a:pPr>
          <a:r>
            <a:rPr lang="en-US" sz="1200" i="1" kern="100">
              <a:effectLst/>
              <a:latin typeface="Times New Roman" panose="02020603050405020304" pitchFamily="18" charset="0"/>
              <a:ea typeface="Malgun Gothic" panose="020B0503020000020004" pitchFamily="34" charset="-127"/>
              <a:cs typeface="Times New Roman" panose="02020603050405020304" pitchFamily="18" charset="0"/>
            </a:rPr>
            <a:t>h</a:t>
          </a:r>
          <a:r>
            <a:rPr lang="en-US" sz="1200" i="1" kern="100" baseline="-25000">
              <a:effectLst/>
              <a:latin typeface="Times New Roman" panose="02020603050405020304" pitchFamily="18" charset="0"/>
              <a:ea typeface="Malgun Gothic" panose="020B0503020000020004" pitchFamily="34" charset="-127"/>
              <a:cs typeface="Times New Roman" panose="02020603050405020304" pitchFamily="18" charset="0"/>
            </a:rPr>
            <a:t>b</a:t>
          </a:r>
          <a:endParaRPr lang="en-US" sz="1200" kern="1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xdr:from>
      <xdr:col>20</xdr:col>
      <xdr:colOff>579596</xdr:colOff>
      <xdr:row>55</xdr:row>
      <xdr:rowOff>51162</xdr:rowOff>
    </xdr:from>
    <xdr:to>
      <xdr:col>21</xdr:col>
      <xdr:colOff>41106</xdr:colOff>
      <xdr:row>55</xdr:row>
      <xdr:rowOff>51162</xdr:rowOff>
    </xdr:to>
    <xdr:cxnSp macro="">
      <xdr:nvCxnSpPr>
        <xdr:cNvPr id="143" name="Straight Connector 142">
          <a:extLst>
            <a:ext uri="{FF2B5EF4-FFF2-40B4-BE49-F238E27FC236}">
              <a16:creationId xmlns:a16="http://schemas.microsoft.com/office/drawing/2014/main" id="{F95C33F4-D304-419E-A1DC-31EB24B9E6B9}"/>
            </a:ext>
          </a:extLst>
        </xdr:cNvPr>
        <xdr:cNvCxnSpPr/>
      </xdr:nvCxnSpPr>
      <xdr:spPr>
        <a:xfrm>
          <a:off x="11461352" y="10554887"/>
          <a:ext cx="7111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582951</xdr:colOff>
      <xdr:row>52</xdr:row>
      <xdr:rowOff>111023</xdr:rowOff>
    </xdr:from>
    <xdr:to>
      <xdr:col>22</xdr:col>
      <xdr:colOff>74761</xdr:colOff>
      <xdr:row>54</xdr:row>
      <xdr:rowOff>92016</xdr:rowOff>
    </xdr:to>
    <xdr:sp macro="" textlink="" fLocksText="0">
      <xdr:nvSpPr>
        <xdr:cNvPr id="144" name="TextBox 143">
          <a:extLst>
            <a:ext uri="{FF2B5EF4-FFF2-40B4-BE49-F238E27FC236}">
              <a16:creationId xmlns:a16="http://schemas.microsoft.com/office/drawing/2014/main" id="{96FB0745-0333-4D0C-ACD0-CB0D4538CEAD}"/>
            </a:ext>
          </a:extLst>
        </xdr:cNvPr>
        <xdr:cNvSpPr txBox="1"/>
      </xdr:nvSpPr>
      <xdr:spPr>
        <a:xfrm>
          <a:off x="11469487" y="10126291"/>
          <a:ext cx="711010" cy="349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i="1">
              <a:latin typeface="Times New Roman" panose="02020603050405020304" pitchFamily="18" charset="0"/>
              <a:cs typeface="Times New Roman" panose="02020603050405020304" pitchFamily="18" charset="0"/>
            </a:rPr>
            <a:t>(Downward loading)</a:t>
          </a:r>
        </a:p>
      </xdr:txBody>
    </xdr:sp>
    <xdr:clientData fLocksWithSheet="0" fPrintsWithSheet="0"/>
  </xdr:twoCellAnchor>
  <xdr:twoCellAnchor>
    <xdr:from>
      <xdr:col>17</xdr:col>
      <xdr:colOff>518448</xdr:colOff>
      <xdr:row>54</xdr:row>
      <xdr:rowOff>30931</xdr:rowOff>
    </xdr:from>
    <xdr:to>
      <xdr:col>17</xdr:col>
      <xdr:colOff>974902</xdr:colOff>
      <xdr:row>55</xdr:row>
      <xdr:rowOff>34841</xdr:rowOff>
    </xdr:to>
    <xdr:sp macro="" textlink="">
      <xdr:nvSpPr>
        <xdr:cNvPr id="147" name="Text Box 636">
          <a:extLst>
            <a:ext uri="{FF2B5EF4-FFF2-40B4-BE49-F238E27FC236}">
              <a16:creationId xmlns:a16="http://schemas.microsoft.com/office/drawing/2014/main" id="{F34B686B-A47F-4D3D-B36C-A3036702935B}"/>
            </a:ext>
          </a:extLst>
        </xdr:cNvPr>
        <xdr:cNvSpPr txBox="1"/>
      </xdr:nvSpPr>
      <xdr:spPr>
        <a:xfrm>
          <a:off x="9007128" y="10378891"/>
          <a:ext cx="456454" cy="186790"/>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180340" algn="just">
            <a:spcBef>
              <a:spcPts val="0"/>
            </a:spcBef>
            <a:spcAft>
              <a:spcPts val="0"/>
            </a:spcAft>
          </a:pPr>
          <a:r>
            <a:rPr lang="en-US" sz="1200" i="1" kern="100">
              <a:solidFill>
                <a:srgbClr val="0070C0"/>
              </a:solidFill>
              <a:effectLst/>
              <a:latin typeface="Times New Roman" panose="02020603050405020304" pitchFamily="18" charset="0"/>
              <a:ea typeface="Malgun Gothic" panose="020B0503020000020004" pitchFamily="34" charset="-127"/>
              <a:cs typeface="Times New Roman" panose="02020603050405020304" pitchFamily="18" charset="0"/>
            </a:rPr>
            <a:t>T</a:t>
          </a:r>
          <a:endParaRPr lang="en-US" sz="1200" kern="100">
            <a:solidFill>
              <a:srgbClr val="0070C0"/>
            </a:solidFill>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xdr:from>
      <xdr:col>17</xdr:col>
      <xdr:colOff>812327</xdr:colOff>
      <xdr:row>54</xdr:row>
      <xdr:rowOff>146131</xdr:rowOff>
    </xdr:from>
    <xdr:to>
      <xdr:col>17</xdr:col>
      <xdr:colOff>1081958</xdr:colOff>
      <xdr:row>54</xdr:row>
      <xdr:rowOff>146131</xdr:rowOff>
    </xdr:to>
    <xdr:cxnSp macro="">
      <xdr:nvCxnSpPr>
        <xdr:cNvPr id="148" name="Straight Arrow Connector 147">
          <a:extLst>
            <a:ext uri="{FF2B5EF4-FFF2-40B4-BE49-F238E27FC236}">
              <a16:creationId xmlns:a16="http://schemas.microsoft.com/office/drawing/2014/main" id="{3E423A55-5682-4350-86F9-8380BECE34F7}"/>
            </a:ext>
          </a:extLst>
        </xdr:cNvPr>
        <xdr:cNvCxnSpPr/>
      </xdr:nvCxnSpPr>
      <xdr:spPr>
        <a:xfrm flipH="1">
          <a:off x="9301007" y="10494091"/>
          <a:ext cx="269631" cy="0"/>
        </a:xfrm>
        <a:prstGeom prst="straightConnector1">
          <a:avLst/>
        </a:prstGeom>
        <a:ln>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750711</xdr:colOff>
      <xdr:row>50</xdr:row>
      <xdr:rowOff>3811</xdr:rowOff>
    </xdr:from>
    <xdr:to>
      <xdr:col>23</xdr:col>
      <xdr:colOff>752505</xdr:colOff>
      <xdr:row>54</xdr:row>
      <xdr:rowOff>108294</xdr:rowOff>
    </xdr:to>
    <xdr:cxnSp macro="">
      <xdr:nvCxnSpPr>
        <xdr:cNvPr id="149" name="Straight Connector 148">
          <a:extLst>
            <a:ext uri="{FF2B5EF4-FFF2-40B4-BE49-F238E27FC236}">
              <a16:creationId xmlns:a16="http://schemas.microsoft.com/office/drawing/2014/main" id="{5DF5AB89-F615-4413-A050-68F263719B43}"/>
            </a:ext>
          </a:extLst>
        </xdr:cNvPr>
        <xdr:cNvCxnSpPr/>
      </xdr:nvCxnSpPr>
      <xdr:spPr>
        <a:xfrm flipH="1" flipV="1">
          <a:off x="13460871" y="9620251"/>
          <a:ext cx="1794" cy="836003"/>
        </a:xfrm>
        <a:prstGeom prst="line">
          <a:avLst/>
        </a:prstGeom>
        <a:ln w="127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601160</xdr:colOff>
      <xdr:row>50</xdr:row>
      <xdr:rowOff>141560</xdr:rowOff>
    </xdr:from>
    <xdr:to>
      <xdr:col>24</xdr:col>
      <xdr:colOff>339458</xdr:colOff>
      <xdr:row>50</xdr:row>
      <xdr:rowOff>144804</xdr:rowOff>
    </xdr:to>
    <xdr:cxnSp macro="">
      <xdr:nvCxnSpPr>
        <xdr:cNvPr id="150" name="Straight Connector 149">
          <a:extLst>
            <a:ext uri="{FF2B5EF4-FFF2-40B4-BE49-F238E27FC236}">
              <a16:creationId xmlns:a16="http://schemas.microsoft.com/office/drawing/2014/main" id="{2E27DB71-E703-4F64-8112-DF32D039372A}"/>
            </a:ext>
          </a:extLst>
        </xdr:cNvPr>
        <xdr:cNvCxnSpPr/>
      </xdr:nvCxnSpPr>
      <xdr:spPr>
        <a:xfrm>
          <a:off x="13311320" y="9758000"/>
          <a:ext cx="744138" cy="3244"/>
        </a:xfrm>
        <a:prstGeom prst="line">
          <a:avLst/>
        </a:prstGeom>
        <a:ln w="127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621441</xdr:colOff>
      <xdr:row>51</xdr:row>
      <xdr:rowOff>128441</xdr:rowOff>
    </xdr:from>
    <xdr:to>
      <xdr:col>24</xdr:col>
      <xdr:colOff>341832</xdr:colOff>
      <xdr:row>51</xdr:row>
      <xdr:rowOff>135308</xdr:rowOff>
    </xdr:to>
    <xdr:cxnSp macro="">
      <xdr:nvCxnSpPr>
        <xdr:cNvPr id="151" name="Straight Connector 150">
          <a:extLst>
            <a:ext uri="{FF2B5EF4-FFF2-40B4-BE49-F238E27FC236}">
              <a16:creationId xmlns:a16="http://schemas.microsoft.com/office/drawing/2014/main" id="{F336AAC2-8E6A-490C-B6D0-372E199B95F2}"/>
            </a:ext>
          </a:extLst>
        </xdr:cNvPr>
        <xdr:cNvCxnSpPr/>
      </xdr:nvCxnSpPr>
      <xdr:spPr>
        <a:xfrm>
          <a:off x="13331601" y="9927761"/>
          <a:ext cx="726231" cy="6867"/>
        </a:xfrm>
        <a:prstGeom prst="line">
          <a:avLst/>
        </a:prstGeom>
        <a:ln w="127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572254</xdr:colOff>
      <xdr:row>49</xdr:row>
      <xdr:rowOff>181856</xdr:rowOff>
    </xdr:from>
    <xdr:to>
      <xdr:col>24</xdr:col>
      <xdr:colOff>999967</xdr:colOff>
      <xdr:row>50</xdr:row>
      <xdr:rowOff>4994</xdr:rowOff>
    </xdr:to>
    <xdr:cxnSp macro="">
      <xdr:nvCxnSpPr>
        <xdr:cNvPr id="152" name="Straight Connector 151">
          <a:extLst>
            <a:ext uri="{FF2B5EF4-FFF2-40B4-BE49-F238E27FC236}">
              <a16:creationId xmlns:a16="http://schemas.microsoft.com/office/drawing/2014/main" id="{3A9E3367-182C-4F7C-9251-F47680A9A2C9}"/>
            </a:ext>
          </a:extLst>
        </xdr:cNvPr>
        <xdr:cNvCxnSpPr/>
      </xdr:nvCxnSpPr>
      <xdr:spPr>
        <a:xfrm flipV="1">
          <a:off x="12671489" y="9690291"/>
          <a:ext cx="2044478" cy="8668"/>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577190</xdr:colOff>
      <xdr:row>54</xdr:row>
      <xdr:rowOff>126652</xdr:rowOff>
    </xdr:from>
    <xdr:to>
      <xdr:col>24</xdr:col>
      <xdr:colOff>995856</xdr:colOff>
      <xdr:row>54</xdr:row>
      <xdr:rowOff>129657</xdr:rowOff>
    </xdr:to>
    <xdr:cxnSp macro="">
      <xdr:nvCxnSpPr>
        <xdr:cNvPr id="153" name="Straight Connector 152">
          <a:extLst>
            <a:ext uri="{FF2B5EF4-FFF2-40B4-BE49-F238E27FC236}">
              <a16:creationId xmlns:a16="http://schemas.microsoft.com/office/drawing/2014/main" id="{2C5E44F5-2441-49D7-B2CA-6622EBED9026}"/>
            </a:ext>
          </a:extLst>
        </xdr:cNvPr>
        <xdr:cNvCxnSpPr/>
      </xdr:nvCxnSpPr>
      <xdr:spPr>
        <a:xfrm flipV="1">
          <a:off x="12677750" y="10474612"/>
          <a:ext cx="2034106" cy="3005"/>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616024</xdr:colOff>
      <xdr:row>46</xdr:row>
      <xdr:rowOff>91991</xdr:rowOff>
    </xdr:from>
    <xdr:to>
      <xdr:col>23</xdr:col>
      <xdr:colOff>616024</xdr:colOff>
      <xdr:row>58</xdr:row>
      <xdr:rowOff>33300</xdr:rowOff>
    </xdr:to>
    <xdr:cxnSp macro="">
      <xdr:nvCxnSpPr>
        <xdr:cNvPr id="154" name="Straight Connector 153">
          <a:extLst>
            <a:ext uri="{FF2B5EF4-FFF2-40B4-BE49-F238E27FC236}">
              <a16:creationId xmlns:a16="http://schemas.microsoft.com/office/drawing/2014/main" id="{46D1B583-827C-4F62-B35F-DDA0C416C986}"/>
            </a:ext>
          </a:extLst>
        </xdr:cNvPr>
        <xdr:cNvCxnSpPr/>
      </xdr:nvCxnSpPr>
      <xdr:spPr>
        <a:xfrm flipV="1">
          <a:off x="13326184" y="8976911"/>
          <a:ext cx="0" cy="2181589"/>
        </a:xfrm>
        <a:prstGeom prst="line">
          <a:avLst/>
        </a:prstGeom>
        <a:ln w="1905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334293</xdr:colOff>
      <xdr:row>46</xdr:row>
      <xdr:rowOff>98616</xdr:rowOff>
    </xdr:from>
    <xdr:to>
      <xdr:col>24</xdr:col>
      <xdr:colOff>334293</xdr:colOff>
      <xdr:row>58</xdr:row>
      <xdr:rowOff>39925</xdr:rowOff>
    </xdr:to>
    <xdr:cxnSp macro="">
      <xdr:nvCxnSpPr>
        <xdr:cNvPr id="155" name="Straight Connector 154">
          <a:extLst>
            <a:ext uri="{FF2B5EF4-FFF2-40B4-BE49-F238E27FC236}">
              <a16:creationId xmlns:a16="http://schemas.microsoft.com/office/drawing/2014/main" id="{6A016EB5-02DC-443E-BDF7-D769435D398B}"/>
            </a:ext>
          </a:extLst>
        </xdr:cNvPr>
        <xdr:cNvCxnSpPr/>
      </xdr:nvCxnSpPr>
      <xdr:spPr>
        <a:xfrm flipV="1">
          <a:off x="14050293" y="8983536"/>
          <a:ext cx="0" cy="2181589"/>
        </a:xfrm>
        <a:prstGeom prst="line">
          <a:avLst/>
        </a:prstGeom>
        <a:ln w="1905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929223</xdr:colOff>
      <xdr:row>50</xdr:row>
      <xdr:rowOff>1912</xdr:rowOff>
    </xdr:from>
    <xdr:to>
      <xdr:col>23</xdr:col>
      <xdr:colOff>931017</xdr:colOff>
      <xdr:row>54</xdr:row>
      <xdr:rowOff>106395</xdr:rowOff>
    </xdr:to>
    <xdr:cxnSp macro="">
      <xdr:nvCxnSpPr>
        <xdr:cNvPr id="156" name="Straight Connector 155">
          <a:extLst>
            <a:ext uri="{FF2B5EF4-FFF2-40B4-BE49-F238E27FC236}">
              <a16:creationId xmlns:a16="http://schemas.microsoft.com/office/drawing/2014/main" id="{7D1DC43A-81B2-4CE6-8868-B11E633B0945}"/>
            </a:ext>
          </a:extLst>
        </xdr:cNvPr>
        <xdr:cNvCxnSpPr/>
      </xdr:nvCxnSpPr>
      <xdr:spPr>
        <a:xfrm flipH="1" flipV="1">
          <a:off x="13639383" y="9618352"/>
          <a:ext cx="1794" cy="836003"/>
        </a:xfrm>
        <a:prstGeom prst="line">
          <a:avLst/>
        </a:prstGeom>
        <a:ln w="127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203305</xdr:colOff>
      <xdr:row>50</xdr:row>
      <xdr:rowOff>9508</xdr:rowOff>
    </xdr:from>
    <xdr:to>
      <xdr:col>24</xdr:col>
      <xdr:colOff>205099</xdr:colOff>
      <xdr:row>54</xdr:row>
      <xdr:rowOff>113991</xdr:rowOff>
    </xdr:to>
    <xdr:cxnSp macro="">
      <xdr:nvCxnSpPr>
        <xdr:cNvPr id="157" name="Straight Connector 156">
          <a:extLst>
            <a:ext uri="{FF2B5EF4-FFF2-40B4-BE49-F238E27FC236}">
              <a16:creationId xmlns:a16="http://schemas.microsoft.com/office/drawing/2014/main" id="{8A655FF8-DA06-41C9-BA22-8A5A1660042C}"/>
            </a:ext>
          </a:extLst>
        </xdr:cNvPr>
        <xdr:cNvCxnSpPr/>
      </xdr:nvCxnSpPr>
      <xdr:spPr>
        <a:xfrm flipH="1" flipV="1">
          <a:off x="13919305" y="9625948"/>
          <a:ext cx="1794" cy="836003"/>
        </a:xfrm>
        <a:prstGeom prst="line">
          <a:avLst/>
        </a:prstGeom>
        <a:ln w="127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75593</xdr:colOff>
      <xdr:row>50</xdr:row>
      <xdr:rowOff>9983</xdr:rowOff>
    </xdr:from>
    <xdr:to>
      <xdr:col>24</xdr:col>
      <xdr:colOff>77387</xdr:colOff>
      <xdr:row>54</xdr:row>
      <xdr:rowOff>114466</xdr:rowOff>
    </xdr:to>
    <xdr:cxnSp macro="">
      <xdr:nvCxnSpPr>
        <xdr:cNvPr id="158" name="Straight Connector 157">
          <a:extLst>
            <a:ext uri="{FF2B5EF4-FFF2-40B4-BE49-F238E27FC236}">
              <a16:creationId xmlns:a16="http://schemas.microsoft.com/office/drawing/2014/main" id="{A22E33B8-13F0-444D-9E8B-DC964B710371}"/>
            </a:ext>
          </a:extLst>
        </xdr:cNvPr>
        <xdr:cNvCxnSpPr/>
      </xdr:nvCxnSpPr>
      <xdr:spPr>
        <a:xfrm flipH="1" flipV="1">
          <a:off x="13791593" y="9626423"/>
          <a:ext cx="1794" cy="836003"/>
        </a:xfrm>
        <a:prstGeom prst="line">
          <a:avLst/>
        </a:prstGeom>
        <a:ln w="127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626664</xdr:colOff>
      <xdr:row>53</xdr:row>
      <xdr:rowOff>26841</xdr:rowOff>
    </xdr:from>
    <xdr:to>
      <xdr:col>24</xdr:col>
      <xdr:colOff>347055</xdr:colOff>
      <xdr:row>53</xdr:row>
      <xdr:rowOff>33708</xdr:rowOff>
    </xdr:to>
    <xdr:cxnSp macro="">
      <xdr:nvCxnSpPr>
        <xdr:cNvPr id="159" name="Straight Connector 158">
          <a:extLst>
            <a:ext uri="{FF2B5EF4-FFF2-40B4-BE49-F238E27FC236}">
              <a16:creationId xmlns:a16="http://schemas.microsoft.com/office/drawing/2014/main" id="{539C3219-D04C-4B24-BE45-1D184F1FA07C}"/>
            </a:ext>
          </a:extLst>
        </xdr:cNvPr>
        <xdr:cNvCxnSpPr/>
      </xdr:nvCxnSpPr>
      <xdr:spPr>
        <a:xfrm>
          <a:off x="13336824" y="10191921"/>
          <a:ext cx="726231" cy="6867"/>
        </a:xfrm>
        <a:prstGeom prst="line">
          <a:avLst/>
        </a:prstGeom>
        <a:ln w="127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622391</xdr:colOff>
      <xdr:row>53</xdr:row>
      <xdr:rowOff>157876</xdr:rowOff>
    </xdr:from>
    <xdr:to>
      <xdr:col>24</xdr:col>
      <xdr:colOff>342782</xdr:colOff>
      <xdr:row>53</xdr:row>
      <xdr:rowOff>164743</xdr:rowOff>
    </xdr:to>
    <xdr:cxnSp macro="">
      <xdr:nvCxnSpPr>
        <xdr:cNvPr id="160" name="Straight Connector 159">
          <a:extLst>
            <a:ext uri="{FF2B5EF4-FFF2-40B4-BE49-F238E27FC236}">
              <a16:creationId xmlns:a16="http://schemas.microsoft.com/office/drawing/2014/main" id="{964267B7-85F8-4142-868F-6FCB951F8B87}"/>
            </a:ext>
          </a:extLst>
        </xdr:cNvPr>
        <xdr:cNvCxnSpPr/>
      </xdr:nvCxnSpPr>
      <xdr:spPr>
        <a:xfrm>
          <a:off x="13332551" y="10322956"/>
          <a:ext cx="726231" cy="6867"/>
        </a:xfrm>
        <a:prstGeom prst="line">
          <a:avLst/>
        </a:prstGeom>
        <a:ln w="127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435628</xdr:colOff>
      <xdr:row>45</xdr:row>
      <xdr:rowOff>51400</xdr:rowOff>
    </xdr:from>
    <xdr:to>
      <xdr:col>24</xdr:col>
      <xdr:colOff>751620</xdr:colOff>
      <xdr:row>46</xdr:row>
      <xdr:rowOff>106516</xdr:rowOff>
    </xdr:to>
    <xdr:cxnSp macro="">
      <xdr:nvCxnSpPr>
        <xdr:cNvPr id="161" name="Straight Arrow Connector 160">
          <a:extLst>
            <a:ext uri="{FF2B5EF4-FFF2-40B4-BE49-F238E27FC236}">
              <a16:creationId xmlns:a16="http://schemas.microsoft.com/office/drawing/2014/main" id="{68CE1546-2753-4AA0-A469-B205233D5A1F}"/>
            </a:ext>
          </a:extLst>
        </xdr:cNvPr>
        <xdr:cNvCxnSpPr/>
      </xdr:nvCxnSpPr>
      <xdr:spPr>
        <a:xfrm flipH="1">
          <a:off x="14151628" y="8753440"/>
          <a:ext cx="315992" cy="237996"/>
        </a:xfrm>
        <a:prstGeom prst="straightConnector1">
          <a:avLst/>
        </a:prstGeom>
        <a:ln w="6350">
          <a:headEnd type="arrow" w="sm" len="sm"/>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536709</xdr:colOff>
      <xdr:row>44</xdr:row>
      <xdr:rowOff>105828</xdr:rowOff>
    </xdr:from>
    <xdr:to>
      <xdr:col>24</xdr:col>
      <xdr:colOff>793837</xdr:colOff>
      <xdr:row>46</xdr:row>
      <xdr:rowOff>17105</xdr:rowOff>
    </xdr:to>
    <xdr:sp macro="" textlink="">
      <xdr:nvSpPr>
        <xdr:cNvPr id="162" name="Text Box 636">
          <a:extLst>
            <a:ext uri="{FF2B5EF4-FFF2-40B4-BE49-F238E27FC236}">
              <a16:creationId xmlns:a16="http://schemas.microsoft.com/office/drawing/2014/main" id="{A27C9D3F-668B-4BBD-A358-D31B503A8A30}"/>
            </a:ext>
          </a:extLst>
        </xdr:cNvPr>
        <xdr:cNvSpPr txBox="1"/>
      </xdr:nvSpPr>
      <xdr:spPr>
        <a:xfrm>
          <a:off x="14252709" y="8624988"/>
          <a:ext cx="257128" cy="277037"/>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just">
            <a:spcBef>
              <a:spcPts val="0"/>
            </a:spcBef>
            <a:spcAft>
              <a:spcPts val="0"/>
            </a:spcAft>
          </a:pPr>
          <a:r>
            <a:rPr lang="en-US" sz="1200" i="1" kern="100">
              <a:effectLst/>
              <a:latin typeface="Times New Roman" panose="02020603050405020304" pitchFamily="18" charset="0"/>
              <a:ea typeface="Malgun Gothic" panose="020B0503020000020004" pitchFamily="34" charset="-127"/>
              <a:cs typeface="Times New Roman" panose="02020603050405020304" pitchFamily="18" charset="0"/>
            </a:rPr>
            <a:t>b</a:t>
          </a:r>
          <a:r>
            <a:rPr lang="en-US" sz="1200" i="1" kern="100" baseline="-25000">
              <a:effectLst/>
              <a:latin typeface="Times New Roman" panose="02020603050405020304" pitchFamily="18" charset="0"/>
              <a:ea typeface="Malgun Gothic" panose="020B0503020000020004" pitchFamily="34" charset="-127"/>
              <a:cs typeface="Times New Roman" panose="02020603050405020304" pitchFamily="18" charset="0"/>
            </a:rPr>
            <a:t>c</a:t>
          </a:r>
          <a:endParaRPr lang="en-US" sz="1200" kern="1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xdr:from>
      <xdr:col>24</xdr:col>
      <xdr:colOff>995465</xdr:colOff>
      <xdr:row>48</xdr:row>
      <xdr:rowOff>43625</xdr:rowOff>
    </xdr:from>
    <xdr:to>
      <xdr:col>25</xdr:col>
      <xdr:colOff>319048</xdr:colOff>
      <xdr:row>49</xdr:row>
      <xdr:rowOff>95333</xdr:rowOff>
    </xdr:to>
    <xdr:cxnSp macro="">
      <xdr:nvCxnSpPr>
        <xdr:cNvPr id="163" name="Straight Arrow Connector 162">
          <a:extLst>
            <a:ext uri="{FF2B5EF4-FFF2-40B4-BE49-F238E27FC236}">
              <a16:creationId xmlns:a16="http://schemas.microsoft.com/office/drawing/2014/main" id="{39DD1A85-D443-4201-8704-2835642CB34E}"/>
            </a:ext>
          </a:extLst>
        </xdr:cNvPr>
        <xdr:cNvCxnSpPr/>
      </xdr:nvCxnSpPr>
      <xdr:spPr>
        <a:xfrm flipH="1">
          <a:off x="14711465" y="9294305"/>
          <a:ext cx="329423" cy="234588"/>
        </a:xfrm>
        <a:prstGeom prst="straightConnector1">
          <a:avLst/>
        </a:prstGeom>
        <a:ln w="6350">
          <a:headEnd type="arrow" w="sm" len="sm"/>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62404</xdr:colOff>
      <xdr:row>47</xdr:row>
      <xdr:rowOff>121380</xdr:rowOff>
    </xdr:from>
    <xdr:to>
      <xdr:col>25</xdr:col>
      <xdr:colOff>319137</xdr:colOff>
      <xdr:row>48</xdr:row>
      <xdr:rowOff>123678</xdr:rowOff>
    </xdr:to>
    <xdr:sp macro="" textlink="">
      <xdr:nvSpPr>
        <xdr:cNvPr id="164" name="Text Box 636">
          <a:extLst>
            <a:ext uri="{FF2B5EF4-FFF2-40B4-BE49-F238E27FC236}">
              <a16:creationId xmlns:a16="http://schemas.microsoft.com/office/drawing/2014/main" id="{F509241F-D0C3-4BDB-94AB-7A49AED74EFC}"/>
            </a:ext>
          </a:extLst>
        </xdr:cNvPr>
        <xdr:cNvSpPr txBox="1"/>
      </xdr:nvSpPr>
      <xdr:spPr>
        <a:xfrm>
          <a:off x="14784244" y="9189180"/>
          <a:ext cx="256733" cy="185178"/>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just">
            <a:spcBef>
              <a:spcPts val="0"/>
            </a:spcBef>
            <a:spcAft>
              <a:spcPts val="0"/>
            </a:spcAft>
          </a:pPr>
          <a:r>
            <a:rPr lang="en-US" sz="1200" i="1" kern="100">
              <a:effectLst/>
              <a:latin typeface="Times New Roman" panose="02020603050405020304" pitchFamily="18" charset="0"/>
              <a:ea typeface="Malgun Gothic" panose="020B0503020000020004" pitchFamily="34" charset="-127"/>
              <a:cs typeface="Times New Roman" panose="02020603050405020304" pitchFamily="18" charset="0"/>
            </a:rPr>
            <a:t>b</a:t>
          </a:r>
          <a:r>
            <a:rPr lang="en-US" sz="1200" i="1" kern="100" baseline="-25000">
              <a:effectLst/>
              <a:latin typeface="Times New Roman" panose="02020603050405020304" pitchFamily="18" charset="0"/>
              <a:ea typeface="Malgun Gothic" panose="020B0503020000020004" pitchFamily="34" charset="-127"/>
              <a:cs typeface="Times New Roman" panose="02020603050405020304" pitchFamily="18" charset="0"/>
            </a:rPr>
            <a:t>b</a:t>
          </a:r>
          <a:endParaRPr lang="en-US" sz="1200" kern="1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xdr:from>
      <xdr:col>18</xdr:col>
      <xdr:colOff>153298</xdr:colOff>
      <xdr:row>53</xdr:row>
      <xdr:rowOff>80088</xdr:rowOff>
    </xdr:from>
    <xdr:to>
      <xdr:col>19</xdr:col>
      <xdr:colOff>15240</xdr:colOff>
      <xdr:row>53</xdr:row>
      <xdr:rowOff>85344</xdr:rowOff>
    </xdr:to>
    <xdr:cxnSp macro="">
      <xdr:nvCxnSpPr>
        <xdr:cNvPr id="165" name="Straight Arrow Connector 164">
          <a:extLst>
            <a:ext uri="{FF2B5EF4-FFF2-40B4-BE49-F238E27FC236}">
              <a16:creationId xmlns:a16="http://schemas.microsoft.com/office/drawing/2014/main" id="{F6E50860-43DA-4058-B50D-DE20B59C4581}"/>
            </a:ext>
          </a:extLst>
        </xdr:cNvPr>
        <xdr:cNvCxnSpPr/>
      </xdr:nvCxnSpPr>
      <xdr:spPr>
        <a:xfrm flipH="1" flipV="1">
          <a:off x="9815458" y="10245168"/>
          <a:ext cx="471542" cy="5256"/>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515488</xdr:colOff>
      <xdr:row>53</xdr:row>
      <xdr:rowOff>114270</xdr:rowOff>
    </xdr:from>
    <xdr:to>
      <xdr:col>24</xdr:col>
      <xdr:colOff>912361</xdr:colOff>
      <xdr:row>54</xdr:row>
      <xdr:rowOff>173852</xdr:rowOff>
    </xdr:to>
    <xdr:sp macro="" textlink="">
      <xdr:nvSpPr>
        <xdr:cNvPr id="166" name="Text Box 15">
          <a:extLst>
            <a:ext uri="{FF2B5EF4-FFF2-40B4-BE49-F238E27FC236}">
              <a16:creationId xmlns:a16="http://schemas.microsoft.com/office/drawing/2014/main" id="{7FEF428E-E057-4BED-BD66-660254C1790F}"/>
            </a:ext>
          </a:extLst>
        </xdr:cNvPr>
        <xdr:cNvSpPr txBox="1"/>
      </xdr:nvSpPr>
      <xdr:spPr>
        <a:xfrm>
          <a:off x="14231488" y="10279350"/>
          <a:ext cx="396873" cy="242462"/>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182880" algn="just">
            <a:spcBef>
              <a:spcPts val="0"/>
            </a:spcBef>
            <a:spcAft>
              <a:spcPts val="0"/>
            </a:spcAft>
          </a:pPr>
          <a:r>
            <a:rPr lang="en-US" sz="1200" i="1" kern="100">
              <a:solidFill>
                <a:srgbClr val="0070C0"/>
              </a:solidFill>
              <a:effectLst/>
              <a:latin typeface="Times New Roman" panose="02020603050405020304" pitchFamily="18" charset="0"/>
              <a:ea typeface="Times New Roman" panose="02020603050405020304" pitchFamily="18" charset="0"/>
              <a:cs typeface="Times New Roman" panose="02020603050405020304" pitchFamily="18" charset="0"/>
            </a:rPr>
            <a:t>n</a:t>
          </a:r>
          <a:r>
            <a:rPr lang="en-US" sz="1200" i="1" kern="100" baseline="-25000">
              <a:solidFill>
                <a:srgbClr val="0070C0"/>
              </a:solidFill>
              <a:effectLst/>
              <a:latin typeface="Times New Roman" panose="02020603050405020304" pitchFamily="18" charset="0"/>
              <a:ea typeface="Times New Roman" panose="02020603050405020304" pitchFamily="18" charset="0"/>
              <a:cs typeface="Times New Roman" panose="02020603050405020304" pitchFamily="18" charset="0"/>
            </a:rPr>
            <a:t>b</a:t>
          </a:r>
          <a:endParaRPr lang="en-US" sz="1200" kern="1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xdr:from>
      <xdr:col>23</xdr:col>
      <xdr:colOff>1004922</xdr:colOff>
      <xdr:row>47</xdr:row>
      <xdr:rowOff>154584</xdr:rowOff>
    </xdr:from>
    <xdr:to>
      <xdr:col>24</xdr:col>
      <xdr:colOff>473233</xdr:colOff>
      <xdr:row>49</xdr:row>
      <xdr:rowOff>98572</xdr:rowOff>
    </xdr:to>
    <xdr:sp macro="" textlink="">
      <xdr:nvSpPr>
        <xdr:cNvPr id="167" name="TextBox 166">
          <a:extLst>
            <a:ext uri="{FF2B5EF4-FFF2-40B4-BE49-F238E27FC236}">
              <a16:creationId xmlns:a16="http://schemas.microsoft.com/office/drawing/2014/main" id="{EE133158-19F4-4424-A258-2AA072845B24}"/>
            </a:ext>
          </a:extLst>
        </xdr:cNvPr>
        <xdr:cNvSpPr txBox="1"/>
      </xdr:nvSpPr>
      <xdr:spPr>
        <a:xfrm>
          <a:off x="13715082" y="9222384"/>
          <a:ext cx="474151" cy="309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i="1">
              <a:latin typeface="Times New Roman" panose="02020603050405020304" pitchFamily="18" charset="0"/>
              <a:cs typeface="Times New Roman" panose="02020603050405020304" pitchFamily="18" charset="0"/>
            </a:rPr>
            <a:t>f'</a:t>
          </a:r>
          <a:r>
            <a:rPr lang="en-US" sz="1200" i="1" baseline="-25000">
              <a:latin typeface="Times New Roman" panose="02020603050405020304" pitchFamily="18" charset="0"/>
              <a:cs typeface="Times New Roman" panose="02020603050405020304" pitchFamily="18" charset="0"/>
            </a:rPr>
            <a:t>c</a:t>
          </a:r>
        </a:p>
      </xdr:txBody>
    </xdr:sp>
    <xdr:clientData/>
  </xdr:twoCellAnchor>
  <xdr:twoCellAnchor>
    <xdr:from>
      <xdr:col>24</xdr:col>
      <xdr:colOff>739747</xdr:colOff>
      <xdr:row>55</xdr:row>
      <xdr:rowOff>123159</xdr:rowOff>
    </xdr:from>
    <xdr:to>
      <xdr:col>26</xdr:col>
      <xdr:colOff>94197</xdr:colOff>
      <xdr:row>58</xdr:row>
      <xdr:rowOff>70283</xdr:rowOff>
    </xdr:to>
    <xdr:sp macro="" textlink="">
      <xdr:nvSpPr>
        <xdr:cNvPr id="168" name="TextBox 167">
          <a:extLst>
            <a:ext uri="{FF2B5EF4-FFF2-40B4-BE49-F238E27FC236}">
              <a16:creationId xmlns:a16="http://schemas.microsoft.com/office/drawing/2014/main" id="{0B155877-B278-4B7D-9B48-300B44620303}"/>
            </a:ext>
          </a:extLst>
        </xdr:cNvPr>
        <xdr:cNvSpPr txBox="1"/>
      </xdr:nvSpPr>
      <xdr:spPr>
        <a:xfrm>
          <a:off x="14455747" y="10653999"/>
          <a:ext cx="969890" cy="541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latin typeface="Times New Roman" panose="02020603050405020304" pitchFamily="18" charset="0"/>
              <a:cs typeface="Times New Roman" panose="02020603050405020304" pitchFamily="18" charset="0"/>
            </a:rPr>
            <a:t>Point of contraflexure</a:t>
          </a:r>
        </a:p>
      </xdr:txBody>
    </xdr:sp>
    <xdr:clientData/>
  </xdr:twoCellAnchor>
  <xdr:twoCellAnchor>
    <xdr:from>
      <xdr:col>17</xdr:col>
      <xdr:colOff>1023457</xdr:colOff>
      <xdr:row>49</xdr:row>
      <xdr:rowOff>161330</xdr:rowOff>
    </xdr:from>
    <xdr:to>
      <xdr:col>17</xdr:col>
      <xdr:colOff>1023457</xdr:colOff>
      <xdr:row>54</xdr:row>
      <xdr:rowOff>126290</xdr:rowOff>
    </xdr:to>
    <xdr:cxnSp macro="">
      <xdr:nvCxnSpPr>
        <xdr:cNvPr id="169" name="Straight Connector 168">
          <a:extLst>
            <a:ext uri="{FF2B5EF4-FFF2-40B4-BE49-F238E27FC236}">
              <a16:creationId xmlns:a16="http://schemas.microsoft.com/office/drawing/2014/main" id="{170E97DD-207F-402B-BB8F-A852C61105F6}"/>
            </a:ext>
          </a:extLst>
        </xdr:cNvPr>
        <xdr:cNvCxnSpPr/>
      </xdr:nvCxnSpPr>
      <xdr:spPr>
        <a:xfrm flipV="1">
          <a:off x="9512137" y="9594890"/>
          <a:ext cx="0" cy="879360"/>
        </a:xfrm>
        <a:prstGeom prst="line">
          <a:avLst/>
        </a:prstGeom>
        <a:ln w="127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62852</xdr:colOff>
      <xdr:row>54</xdr:row>
      <xdr:rowOff>137560</xdr:rowOff>
    </xdr:from>
    <xdr:to>
      <xdr:col>25</xdr:col>
      <xdr:colOff>115018</xdr:colOff>
      <xdr:row>54</xdr:row>
      <xdr:rowOff>137560</xdr:rowOff>
    </xdr:to>
    <xdr:cxnSp macro="">
      <xdr:nvCxnSpPr>
        <xdr:cNvPr id="170" name="Straight Connector 169">
          <a:extLst>
            <a:ext uri="{FF2B5EF4-FFF2-40B4-BE49-F238E27FC236}">
              <a16:creationId xmlns:a16="http://schemas.microsoft.com/office/drawing/2014/main" id="{6B7CA27B-347E-436C-A43D-F8D1C7550CC8}"/>
            </a:ext>
          </a:extLst>
        </xdr:cNvPr>
        <xdr:cNvCxnSpPr/>
      </xdr:nvCxnSpPr>
      <xdr:spPr>
        <a:xfrm>
          <a:off x="14784692" y="10485520"/>
          <a:ext cx="5216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57051</xdr:colOff>
      <xdr:row>55</xdr:row>
      <xdr:rowOff>56429</xdr:rowOff>
    </xdr:from>
    <xdr:to>
      <xdr:col>25</xdr:col>
      <xdr:colOff>117894</xdr:colOff>
      <xdr:row>55</xdr:row>
      <xdr:rowOff>56429</xdr:rowOff>
    </xdr:to>
    <xdr:cxnSp macro="">
      <xdr:nvCxnSpPr>
        <xdr:cNvPr id="171" name="Straight Connector 170">
          <a:extLst>
            <a:ext uri="{FF2B5EF4-FFF2-40B4-BE49-F238E27FC236}">
              <a16:creationId xmlns:a16="http://schemas.microsoft.com/office/drawing/2014/main" id="{CCFA7988-8A92-403A-A861-DE3340704737}"/>
            </a:ext>
          </a:extLst>
        </xdr:cNvPr>
        <xdr:cNvCxnSpPr/>
      </xdr:nvCxnSpPr>
      <xdr:spPr>
        <a:xfrm>
          <a:off x="14778891" y="10587269"/>
          <a:ext cx="608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88232</xdr:colOff>
      <xdr:row>54</xdr:row>
      <xdr:rowOff>140898</xdr:rowOff>
    </xdr:from>
    <xdr:to>
      <xdr:col>25</xdr:col>
      <xdr:colOff>88232</xdr:colOff>
      <xdr:row>55</xdr:row>
      <xdr:rowOff>60158</xdr:rowOff>
    </xdr:to>
    <xdr:cxnSp macro="">
      <xdr:nvCxnSpPr>
        <xdr:cNvPr id="172" name="Straight Connector 171">
          <a:extLst>
            <a:ext uri="{FF2B5EF4-FFF2-40B4-BE49-F238E27FC236}">
              <a16:creationId xmlns:a16="http://schemas.microsoft.com/office/drawing/2014/main" id="{9946FBF8-C441-42E9-9A30-DD285FF0BEED}"/>
            </a:ext>
          </a:extLst>
        </xdr:cNvPr>
        <xdr:cNvCxnSpPr/>
      </xdr:nvCxnSpPr>
      <xdr:spPr>
        <a:xfrm>
          <a:off x="14810072" y="10488858"/>
          <a:ext cx="0" cy="1021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65727</xdr:colOff>
      <xdr:row>54</xdr:row>
      <xdr:rowOff>123645</xdr:rowOff>
    </xdr:from>
    <xdr:to>
      <xdr:col>25</xdr:col>
      <xdr:colOff>109267</xdr:colOff>
      <xdr:row>54</xdr:row>
      <xdr:rowOff>157688</xdr:rowOff>
    </xdr:to>
    <xdr:cxnSp macro="">
      <xdr:nvCxnSpPr>
        <xdr:cNvPr id="173" name="Straight Connector 172">
          <a:extLst>
            <a:ext uri="{FF2B5EF4-FFF2-40B4-BE49-F238E27FC236}">
              <a16:creationId xmlns:a16="http://schemas.microsoft.com/office/drawing/2014/main" id="{B2259889-B0A3-424A-B566-CC860084CCA4}"/>
            </a:ext>
          </a:extLst>
        </xdr:cNvPr>
        <xdr:cNvCxnSpPr/>
      </xdr:nvCxnSpPr>
      <xdr:spPr>
        <a:xfrm flipV="1">
          <a:off x="14787567" y="10471605"/>
          <a:ext cx="43540" cy="340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65727</xdr:colOff>
      <xdr:row>55</xdr:row>
      <xdr:rowOff>37381</xdr:rowOff>
    </xdr:from>
    <xdr:to>
      <xdr:col>25</xdr:col>
      <xdr:colOff>109267</xdr:colOff>
      <xdr:row>55</xdr:row>
      <xdr:rowOff>71424</xdr:rowOff>
    </xdr:to>
    <xdr:cxnSp macro="">
      <xdr:nvCxnSpPr>
        <xdr:cNvPr id="174" name="Straight Connector 173">
          <a:extLst>
            <a:ext uri="{FF2B5EF4-FFF2-40B4-BE49-F238E27FC236}">
              <a16:creationId xmlns:a16="http://schemas.microsoft.com/office/drawing/2014/main" id="{94C2CF8C-FB40-40A0-9B07-7ADEEAE5B316}"/>
            </a:ext>
          </a:extLst>
        </xdr:cNvPr>
        <xdr:cNvCxnSpPr/>
      </xdr:nvCxnSpPr>
      <xdr:spPr>
        <a:xfrm flipV="1">
          <a:off x="14787567" y="10568221"/>
          <a:ext cx="43540" cy="340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969817</xdr:colOff>
      <xdr:row>54</xdr:row>
      <xdr:rowOff>71065</xdr:rowOff>
    </xdr:from>
    <xdr:to>
      <xdr:col>25</xdr:col>
      <xdr:colOff>293712</xdr:colOff>
      <xdr:row>55</xdr:row>
      <xdr:rowOff>71856</xdr:rowOff>
    </xdr:to>
    <xdr:sp macro="" textlink="">
      <xdr:nvSpPr>
        <xdr:cNvPr id="175" name="Text Box 21">
          <a:extLst>
            <a:ext uri="{FF2B5EF4-FFF2-40B4-BE49-F238E27FC236}">
              <a16:creationId xmlns:a16="http://schemas.microsoft.com/office/drawing/2014/main" id="{5BC94BFA-63F9-461A-A7DF-224C7223C4B8}"/>
            </a:ext>
          </a:extLst>
        </xdr:cNvPr>
        <xdr:cNvSpPr txBox="1"/>
      </xdr:nvSpPr>
      <xdr:spPr>
        <a:xfrm>
          <a:off x="14685817" y="10392701"/>
          <a:ext cx="329339" cy="182880"/>
        </a:xfrm>
        <a:prstGeom prst="rect">
          <a:avLst/>
        </a:prstGeom>
        <a:noFill/>
        <a:ln w="6350">
          <a:noFill/>
        </a:ln>
      </xdr:spPr>
      <xdr:txBody>
        <a:bodyPr rot="0" spcFirstLastPara="0" vertOverflow="clip" horzOverflow="clip" vert="horz" wrap="none" lIns="0" tIns="0" rIns="0" bIns="0" numCol="1" spcCol="0" rtlCol="0" fromWordArt="0" anchor="t" anchorCtr="0" forceAA="0" compatLnSpc="1">
          <a:prstTxWarp prst="textNoShape">
            <a:avLst/>
          </a:prstTxWarp>
          <a:noAutofit/>
        </a:bodyPr>
        <a:lstStyle/>
        <a:p>
          <a:pPr marL="0" marR="0" indent="180340" algn="l">
            <a:spcBef>
              <a:spcPts val="0"/>
            </a:spcBef>
            <a:spcAft>
              <a:spcPts val="0"/>
            </a:spcAft>
          </a:pPr>
          <a:r>
            <a:rPr lang="en-US" sz="1200" kern="100">
              <a:effectLst/>
              <a:latin typeface="Times New Roman" panose="02020603050405020304" pitchFamily="18" charset="0"/>
              <a:ea typeface="Times New Roman" panose="02020603050405020304" pitchFamily="18" charset="0"/>
              <a:cs typeface="Times New Roman" panose="02020603050405020304" pitchFamily="18" charset="0"/>
            </a:rPr>
            <a:t>cc</a:t>
          </a:r>
          <a:endParaRPr lang="en-US" sz="1200" kern="1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xdr:from>
      <xdr:col>23</xdr:col>
      <xdr:colOff>371060</xdr:colOff>
      <xdr:row>52</xdr:row>
      <xdr:rowOff>75875</xdr:rowOff>
    </xdr:from>
    <xdr:to>
      <xdr:col>23</xdr:col>
      <xdr:colOff>970447</xdr:colOff>
      <xdr:row>56</xdr:row>
      <xdr:rowOff>46382</xdr:rowOff>
    </xdr:to>
    <xdr:cxnSp macro="">
      <xdr:nvCxnSpPr>
        <xdr:cNvPr id="176" name="Straight Arrow Connector 175">
          <a:extLst>
            <a:ext uri="{FF2B5EF4-FFF2-40B4-BE49-F238E27FC236}">
              <a16:creationId xmlns:a16="http://schemas.microsoft.com/office/drawing/2014/main" id="{19515C08-51BF-48A0-A4FF-CEEDB77E5452}"/>
            </a:ext>
          </a:extLst>
        </xdr:cNvPr>
        <xdr:cNvCxnSpPr/>
      </xdr:nvCxnSpPr>
      <xdr:spPr>
        <a:xfrm flipV="1">
          <a:off x="13081220" y="10058075"/>
          <a:ext cx="599387" cy="71726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446987</xdr:colOff>
      <xdr:row>56</xdr:row>
      <xdr:rowOff>29493</xdr:rowOff>
    </xdr:from>
    <xdr:to>
      <xdr:col>23</xdr:col>
      <xdr:colOff>558219</xdr:colOff>
      <xdr:row>58</xdr:row>
      <xdr:rowOff>3182</xdr:rowOff>
    </xdr:to>
    <xdr:sp macro="" textlink="">
      <xdr:nvSpPr>
        <xdr:cNvPr id="177" name="Text Box 2100">
          <a:extLst>
            <a:ext uri="{FF2B5EF4-FFF2-40B4-BE49-F238E27FC236}">
              <a16:creationId xmlns:a16="http://schemas.microsoft.com/office/drawing/2014/main" id="{36A35ECB-CF20-46AB-ADB9-BFB3844D10FD}"/>
            </a:ext>
          </a:extLst>
        </xdr:cNvPr>
        <xdr:cNvSpPr txBox="1"/>
      </xdr:nvSpPr>
      <xdr:spPr>
        <a:xfrm>
          <a:off x="12547547" y="10758453"/>
          <a:ext cx="720832" cy="369929"/>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l">
            <a:spcBef>
              <a:spcPts val="0"/>
            </a:spcBef>
            <a:spcAft>
              <a:spcPts val="0"/>
            </a:spcAft>
          </a:pPr>
          <a:r>
            <a:rPr lang="en-US" sz="1200" i="1" kern="100">
              <a:solidFill>
                <a:srgbClr val="FF0000"/>
              </a:solidFill>
              <a:effectLst/>
              <a:latin typeface="Times New Roman" panose="02020603050405020304" pitchFamily="18" charset="0"/>
              <a:ea typeface="Times New Roman" panose="02020603050405020304" pitchFamily="18" charset="0"/>
              <a:cs typeface="Times New Roman" panose="02020603050405020304" pitchFamily="18" charset="0"/>
            </a:rPr>
            <a:t>Rotational spring</a:t>
          </a:r>
          <a:endParaRPr lang="en-US" sz="1200" i="1" kern="1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xdr:from>
      <xdr:col>25</xdr:col>
      <xdr:colOff>82722</xdr:colOff>
      <xdr:row>52</xdr:row>
      <xdr:rowOff>92865</xdr:rowOff>
    </xdr:from>
    <xdr:to>
      <xdr:col>26</xdr:col>
      <xdr:colOff>224589</xdr:colOff>
      <xdr:row>54</xdr:row>
      <xdr:rowOff>48529</xdr:rowOff>
    </xdr:to>
    <xdr:sp macro="" textlink="" fLocksText="0">
      <xdr:nvSpPr>
        <xdr:cNvPr id="178" name="TextBox 177">
          <a:extLst>
            <a:ext uri="{FF2B5EF4-FFF2-40B4-BE49-F238E27FC236}">
              <a16:creationId xmlns:a16="http://schemas.microsoft.com/office/drawing/2014/main" id="{DB847F27-B6B7-497D-8151-91A1FEA459E6}"/>
            </a:ext>
          </a:extLst>
        </xdr:cNvPr>
        <xdr:cNvSpPr txBox="1"/>
      </xdr:nvSpPr>
      <xdr:spPr>
        <a:xfrm>
          <a:off x="15581802" y="10090305"/>
          <a:ext cx="751467" cy="321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i="1">
              <a:latin typeface="Times New Roman" panose="02020603050405020304" pitchFamily="18" charset="0"/>
              <a:cs typeface="Times New Roman" panose="02020603050405020304" pitchFamily="18" charset="0"/>
            </a:rPr>
            <a:t>(Downward loading)</a:t>
          </a:r>
        </a:p>
      </xdr:txBody>
    </xdr:sp>
    <xdr:clientData fLocksWithSheet="0" fPrintsWithSheet="0"/>
  </xdr:twoCellAnchor>
  <xdr:twoCellAnchor>
    <xdr:from>
      <xdr:col>17</xdr:col>
      <xdr:colOff>1101664</xdr:colOff>
      <xdr:row>55</xdr:row>
      <xdr:rowOff>157699</xdr:rowOff>
    </xdr:from>
    <xdr:to>
      <xdr:col>17</xdr:col>
      <xdr:colOff>1101664</xdr:colOff>
      <xdr:row>56</xdr:row>
      <xdr:rowOff>145747</xdr:rowOff>
    </xdr:to>
    <xdr:cxnSp macro="">
      <xdr:nvCxnSpPr>
        <xdr:cNvPr id="182" name="Straight Connector 181">
          <a:extLst>
            <a:ext uri="{FF2B5EF4-FFF2-40B4-BE49-F238E27FC236}">
              <a16:creationId xmlns:a16="http://schemas.microsoft.com/office/drawing/2014/main" id="{99059CD3-3B7A-426D-A1A0-64ED28458DA1}"/>
            </a:ext>
          </a:extLst>
        </xdr:cNvPr>
        <xdr:cNvCxnSpPr/>
      </xdr:nvCxnSpPr>
      <xdr:spPr>
        <a:xfrm flipV="1">
          <a:off x="9593953" y="10670291"/>
          <a:ext cx="0" cy="188574"/>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1016350</xdr:colOff>
      <xdr:row>44</xdr:row>
      <xdr:rowOff>147671</xdr:rowOff>
    </xdr:from>
    <xdr:to>
      <xdr:col>17</xdr:col>
      <xdr:colOff>1022446</xdr:colOff>
      <xdr:row>46</xdr:row>
      <xdr:rowOff>37943</xdr:rowOff>
    </xdr:to>
    <xdr:cxnSp macro="">
      <xdr:nvCxnSpPr>
        <xdr:cNvPr id="186" name="Straight Arrow Connector 185">
          <a:extLst>
            <a:ext uri="{FF2B5EF4-FFF2-40B4-BE49-F238E27FC236}">
              <a16:creationId xmlns:a16="http://schemas.microsoft.com/office/drawing/2014/main" id="{26845ADD-C668-FCB2-E914-EC33795B1B11}"/>
            </a:ext>
          </a:extLst>
        </xdr:cNvPr>
        <xdr:cNvCxnSpPr/>
      </xdr:nvCxnSpPr>
      <xdr:spPr>
        <a:xfrm>
          <a:off x="10286474" y="8739878"/>
          <a:ext cx="6096" cy="25813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579992</xdr:colOff>
      <xdr:row>54</xdr:row>
      <xdr:rowOff>142157</xdr:rowOff>
    </xdr:from>
    <xdr:to>
      <xdr:col>21</xdr:col>
      <xdr:colOff>41502</xdr:colOff>
      <xdr:row>54</xdr:row>
      <xdr:rowOff>142157</xdr:rowOff>
    </xdr:to>
    <xdr:cxnSp macro="">
      <xdr:nvCxnSpPr>
        <xdr:cNvPr id="188" name="Straight Connector 187">
          <a:extLst>
            <a:ext uri="{FF2B5EF4-FFF2-40B4-BE49-F238E27FC236}">
              <a16:creationId xmlns:a16="http://schemas.microsoft.com/office/drawing/2014/main" id="{ED693A48-3135-45BB-B74F-8E1FEED092E3}"/>
            </a:ext>
          </a:extLst>
        </xdr:cNvPr>
        <xdr:cNvCxnSpPr/>
      </xdr:nvCxnSpPr>
      <xdr:spPr>
        <a:xfrm>
          <a:off x="11461352" y="10490117"/>
          <a:ext cx="7111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583958</xdr:colOff>
      <xdr:row>54</xdr:row>
      <xdr:rowOff>144062</xdr:rowOff>
    </xdr:from>
    <xdr:to>
      <xdr:col>21</xdr:col>
      <xdr:colOff>41347</xdr:colOff>
      <xdr:row>54</xdr:row>
      <xdr:rowOff>144062</xdr:rowOff>
    </xdr:to>
    <xdr:cxnSp macro="">
      <xdr:nvCxnSpPr>
        <xdr:cNvPr id="191" name="Straight Connector 190">
          <a:extLst>
            <a:ext uri="{FF2B5EF4-FFF2-40B4-BE49-F238E27FC236}">
              <a16:creationId xmlns:a16="http://schemas.microsoft.com/office/drawing/2014/main" id="{CD6A7F57-9E0C-463D-B24A-1E5513A27469}"/>
            </a:ext>
          </a:extLst>
        </xdr:cNvPr>
        <xdr:cNvCxnSpPr/>
      </xdr:nvCxnSpPr>
      <xdr:spPr>
        <a:xfrm rot="8100000">
          <a:off x="11465318" y="10492022"/>
          <a:ext cx="6698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585863</xdr:colOff>
      <xdr:row>55</xdr:row>
      <xdr:rowOff>52622</xdr:rowOff>
    </xdr:from>
    <xdr:to>
      <xdr:col>21</xdr:col>
      <xdr:colOff>43252</xdr:colOff>
      <xdr:row>55</xdr:row>
      <xdr:rowOff>52622</xdr:rowOff>
    </xdr:to>
    <xdr:cxnSp macro="">
      <xdr:nvCxnSpPr>
        <xdr:cNvPr id="192" name="Straight Connector 191">
          <a:extLst>
            <a:ext uri="{FF2B5EF4-FFF2-40B4-BE49-F238E27FC236}">
              <a16:creationId xmlns:a16="http://schemas.microsoft.com/office/drawing/2014/main" id="{95185E23-0C21-4EED-87D0-242D35CD90A5}"/>
            </a:ext>
          </a:extLst>
        </xdr:cNvPr>
        <xdr:cNvCxnSpPr/>
      </xdr:nvCxnSpPr>
      <xdr:spPr>
        <a:xfrm rot="8100000">
          <a:off x="11467223" y="10583462"/>
          <a:ext cx="6698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522877</xdr:colOff>
      <xdr:row>50</xdr:row>
      <xdr:rowOff>176122</xdr:rowOff>
    </xdr:from>
    <xdr:to>
      <xdr:col>20</xdr:col>
      <xdr:colOff>522877</xdr:colOff>
      <xdr:row>53</xdr:row>
      <xdr:rowOff>144543</xdr:rowOff>
    </xdr:to>
    <xdr:cxnSp macro="">
      <xdr:nvCxnSpPr>
        <xdr:cNvPr id="194" name="Straight Arrow Connector 193">
          <a:extLst>
            <a:ext uri="{FF2B5EF4-FFF2-40B4-BE49-F238E27FC236}">
              <a16:creationId xmlns:a16="http://schemas.microsoft.com/office/drawing/2014/main" id="{888E5FD6-8153-1CD7-1693-AE25747B0332}"/>
            </a:ext>
          </a:extLst>
        </xdr:cNvPr>
        <xdr:cNvCxnSpPr/>
      </xdr:nvCxnSpPr>
      <xdr:spPr>
        <a:xfrm>
          <a:off x="12190770" y="9762454"/>
          <a:ext cx="0" cy="514830"/>
        </a:xfrm>
        <a:prstGeom prst="straightConnector1">
          <a:avLst/>
        </a:prstGeom>
        <a:ln w="28575">
          <a:solidFill>
            <a:schemeClr val="tx1">
              <a:lumMod val="95000"/>
              <a:lumOff val="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579581</xdr:colOff>
      <xdr:row>50</xdr:row>
      <xdr:rowOff>17253</xdr:rowOff>
    </xdr:from>
    <xdr:to>
      <xdr:col>21</xdr:col>
      <xdr:colOff>543464</xdr:colOff>
      <xdr:row>52</xdr:row>
      <xdr:rowOff>2875</xdr:rowOff>
    </xdr:to>
    <xdr:sp macro="" textlink="" fLocksText="0">
      <xdr:nvSpPr>
        <xdr:cNvPr id="195" name="TextBox 194">
          <a:extLst>
            <a:ext uri="{FF2B5EF4-FFF2-40B4-BE49-F238E27FC236}">
              <a16:creationId xmlns:a16="http://schemas.microsoft.com/office/drawing/2014/main" id="{C4CF8315-5C1A-4E39-BA6F-3993A9DCA101}"/>
            </a:ext>
          </a:extLst>
        </xdr:cNvPr>
        <xdr:cNvSpPr txBox="1"/>
      </xdr:nvSpPr>
      <xdr:spPr>
        <a:xfrm>
          <a:off x="11466117" y="9664461"/>
          <a:ext cx="573483" cy="3536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i="1">
              <a:latin typeface="Times New Roman" panose="02020603050405020304" pitchFamily="18" charset="0"/>
              <a:cs typeface="Times New Roman" panose="02020603050405020304" pitchFamily="18" charset="0"/>
            </a:rPr>
            <a:t>(Upward loading)</a:t>
          </a:r>
        </a:p>
      </xdr:txBody>
    </xdr:sp>
    <xdr:clientData fLocksWithSheet="0" fPrintsWithSheet="0"/>
  </xdr:twoCellAnchor>
  <xdr:twoCellAnchor>
    <xdr:from>
      <xdr:col>20</xdr:col>
      <xdr:colOff>552080</xdr:colOff>
      <xdr:row>60</xdr:row>
      <xdr:rowOff>32577</xdr:rowOff>
    </xdr:from>
    <xdr:to>
      <xdr:col>20</xdr:col>
      <xdr:colOff>552080</xdr:colOff>
      <xdr:row>61</xdr:row>
      <xdr:rowOff>40941</xdr:rowOff>
    </xdr:to>
    <xdr:cxnSp macro="">
      <xdr:nvCxnSpPr>
        <xdr:cNvPr id="196" name="Straight Connector 195">
          <a:extLst>
            <a:ext uri="{FF2B5EF4-FFF2-40B4-BE49-F238E27FC236}">
              <a16:creationId xmlns:a16="http://schemas.microsoft.com/office/drawing/2014/main" id="{8C59AC12-F765-485A-9F19-C668E217DE03}"/>
            </a:ext>
          </a:extLst>
        </xdr:cNvPr>
        <xdr:cNvCxnSpPr/>
      </xdr:nvCxnSpPr>
      <xdr:spPr>
        <a:xfrm flipV="1">
          <a:off x="11440659" y="11538777"/>
          <a:ext cx="0" cy="192848"/>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557567</xdr:colOff>
      <xdr:row>60</xdr:row>
      <xdr:rowOff>39731</xdr:rowOff>
    </xdr:from>
    <xdr:to>
      <xdr:col>22</xdr:col>
      <xdr:colOff>557567</xdr:colOff>
      <xdr:row>61</xdr:row>
      <xdr:rowOff>31279</xdr:rowOff>
    </xdr:to>
    <xdr:cxnSp macro="">
      <xdr:nvCxnSpPr>
        <xdr:cNvPr id="197" name="Straight Connector 196">
          <a:extLst>
            <a:ext uri="{FF2B5EF4-FFF2-40B4-BE49-F238E27FC236}">
              <a16:creationId xmlns:a16="http://schemas.microsoft.com/office/drawing/2014/main" id="{CB104EF1-48DB-48DA-8ADC-94AEEEA58970}"/>
            </a:ext>
          </a:extLst>
        </xdr:cNvPr>
        <xdr:cNvCxnSpPr/>
      </xdr:nvCxnSpPr>
      <xdr:spPr>
        <a:xfrm flipV="1">
          <a:off x="12665346" y="11545931"/>
          <a:ext cx="0" cy="176032"/>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998726</xdr:colOff>
      <xdr:row>60</xdr:row>
      <xdr:rowOff>35719</xdr:rowOff>
    </xdr:from>
    <xdr:to>
      <xdr:col>24</xdr:col>
      <xdr:colOff>998726</xdr:colOff>
      <xdr:row>61</xdr:row>
      <xdr:rowOff>27267</xdr:rowOff>
    </xdr:to>
    <xdr:cxnSp macro="">
      <xdr:nvCxnSpPr>
        <xdr:cNvPr id="198" name="Straight Connector 197">
          <a:extLst>
            <a:ext uri="{FF2B5EF4-FFF2-40B4-BE49-F238E27FC236}">
              <a16:creationId xmlns:a16="http://schemas.microsoft.com/office/drawing/2014/main" id="{7650F01C-7DE6-43F4-89AB-41F834A4DFA5}"/>
            </a:ext>
          </a:extLst>
        </xdr:cNvPr>
        <xdr:cNvCxnSpPr/>
      </xdr:nvCxnSpPr>
      <xdr:spPr>
        <a:xfrm flipV="1">
          <a:off x="14722747" y="11541919"/>
          <a:ext cx="0" cy="176032"/>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949785</xdr:colOff>
      <xdr:row>52</xdr:row>
      <xdr:rowOff>29304</xdr:rowOff>
    </xdr:from>
    <xdr:to>
      <xdr:col>25</xdr:col>
      <xdr:colOff>36337</xdr:colOff>
      <xdr:row>52</xdr:row>
      <xdr:rowOff>120744</xdr:rowOff>
    </xdr:to>
    <xdr:sp macro="" textlink="">
      <xdr:nvSpPr>
        <xdr:cNvPr id="7" name="Oval 6">
          <a:extLst>
            <a:ext uri="{FF2B5EF4-FFF2-40B4-BE49-F238E27FC236}">
              <a16:creationId xmlns:a16="http://schemas.microsoft.com/office/drawing/2014/main" id="{B2CF120C-CBC9-4C4B-985D-564FCE4D392F}"/>
            </a:ext>
          </a:extLst>
        </xdr:cNvPr>
        <xdr:cNvSpPr/>
      </xdr:nvSpPr>
      <xdr:spPr>
        <a:xfrm>
          <a:off x="15437310" y="10016267"/>
          <a:ext cx="91440" cy="9144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5787" tIns="47894" rIns="95787" bIns="47894" numCol="1" spcCol="0" rtlCol="0" fromWordArt="0" anchor="ctr" anchorCtr="0" forceAA="0" compatLnSpc="1">
          <a:prstTxWarp prst="textNoShape">
            <a:avLst/>
          </a:prstTxWarp>
          <a:noAutofit/>
        </a:bodyPr>
        <a:lstStyle/>
        <a:p>
          <a:endParaRPr lang="en-US" sz="1200"/>
        </a:p>
      </xdr:txBody>
    </xdr:sp>
    <xdr:clientData/>
  </xdr:twoCellAnchor>
  <xdr:twoCellAnchor>
    <xdr:from>
      <xdr:col>24</xdr:col>
      <xdr:colOff>996222</xdr:colOff>
      <xdr:row>51</xdr:row>
      <xdr:rowOff>1551</xdr:rowOff>
    </xdr:from>
    <xdr:to>
      <xdr:col>24</xdr:col>
      <xdr:colOff>996222</xdr:colOff>
      <xdr:row>53</xdr:row>
      <xdr:rowOff>154456</xdr:rowOff>
    </xdr:to>
    <xdr:cxnSp macro="">
      <xdr:nvCxnSpPr>
        <xdr:cNvPr id="199" name="Straight Arrow Connector 198">
          <a:extLst>
            <a:ext uri="{FF2B5EF4-FFF2-40B4-BE49-F238E27FC236}">
              <a16:creationId xmlns:a16="http://schemas.microsoft.com/office/drawing/2014/main" id="{FE41F1D1-FDAF-4BA1-9317-1CF3328CEF3B}"/>
            </a:ext>
          </a:extLst>
        </xdr:cNvPr>
        <xdr:cNvCxnSpPr/>
      </xdr:nvCxnSpPr>
      <xdr:spPr>
        <a:xfrm>
          <a:off x="14720243" y="9811298"/>
          <a:ext cx="0" cy="521874"/>
        </a:xfrm>
        <a:prstGeom prst="straightConnector1">
          <a:avLst/>
        </a:prstGeom>
        <a:ln w="28575">
          <a:solidFill>
            <a:schemeClr val="tx1">
              <a:lumMod val="95000"/>
              <a:lumOff val="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42618</xdr:colOff>
      <xdr:row>50</xdr:row>
      <xdr:rowOff>13055</xdr:rowOff>
    </xdr:from>
    <xdr:to>
      <xdr:col>26</xdr:col>
      <xdr:colOff>184485</xdr:colOff>
      <xdr:row>51</xdr:row>
      <xdr:rowOff>151599</xdr:rowOff>
    </xdr:to>
    <xdr:sp macro="" textlink="" fLocksText="0">
      <xdr:nvSpPr>
        <xdr:cNvPr id="200" name="TextBox 199">
          <a:extLst>
            <a:ext uri="{FF2B5EF4-FFF2-40B4-BE49-F238E27FC236}">
              <a16:creationId xmlns:a16="http://schemas.microsoft.com/office/drawing/2014/main" id="{5412A6FD-5BC7-425A-AC22-551E8F00D43F}"/>
            </a:ext>
          </a:extLst>
        </xdr:cNvPr>
        <xdr:cNvSpPr txBox="1"/>
      </xdr:nvSpPr>
      <xdr:spPr>
        <a:xfrm>
          <a:off x="15541698" y="9644735"/>
          <a:ext cx="751467" cy="321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i="1">
              <a:latin typeface="Times New Roman" panose="02020603050405020304" pitchFamily="18" charset="0"/>
              <a:cs typeface="Times New Roman" panose="02020603050405020304" pitchFamily="18" charset="0"/>
            </a:rPr>
            <a:t>(Upward loading)</a:t>
          </a:r>
        </a:p>
      </xdr:txBody>
    </xdr:sp>
    <xdr:clientData fLocksWithSheet="0" fPrintsWithSheet="0"/>
  </xdr:twoCellAnchor>
  <xdr:twoCellAnchor>
    <xdr:from>
      <xdr:col>23</xdr:col>
      <xdr:colOff>968227</xdr:colOff>
      <xdr:row>45</xdr:row>
      <xdr:rowOff>5698</xdr:rowOff>
    </xdr:from>
    <xdr:to>
      <xdr:col>23</xdr:col>
      <xdr:colOff>974323</xdr:colOff>
      <xdr:row>46</xdr:row>
      <xdr:rowOff>81500</xdr:rowOff>
    </xdr:to>
    <xdr:cxnSp macro="">
      <xdr:nvCxnSpPr>
        <xdr:cNvPr id="201" name="Straight Arrow Connector 200">
          <a:extLst>
            <a:ext uri="{FF2B5EF4-FFF2-40B4-BE49-F238E27FC236}">
              <a16:creationId xmlns:a16="http://schemas.microsoft.com/office/drawing/2014/main" id="{90CA0820-37EA-4123-A4AC-38DBF0E042FE}"/>
            </a:ext>
          </a:extLst>
        </xdr:cNvPr>
        <xdr:cNvCxnSpPr/>
      </xdr:nvCxnSpPr>
      <xdr:spPr>
        <a:xfrm>
          <a:off x="14450865" y="8725836"/>
          <a:ext cx="6096" cy="25677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0.01633</cdr:x>
      <cdr:y>0.02022</cdr:y>
    </cdr:from>
    <cdr:to>
      <cdr:x>0.24175</cdr:x>
      <cdr:y>0.08998</cdr:y>
    </cdr:to>
    <cdr:sp macro="" textlink="">
      <cdr:nvSpPr>
        <cdr:cNvPr id="3" name="TextBox 1">
          <a:extLst xmlns:a="http://schemas.openxmlformats.org/drawingml/2006/main">
            <a:ext uri="{FF2B5EF4-FFF2-40B4-BE49-F238E27FC236}">
              <a16:creationId xmlns:a16="http://schemas.microsoft.com/office/drawing/2014/main" id="{825D7E88-9B6F-7BA1-4D17-8EC76CB93167}"/>
            </a:ext>
          </a:extLst>
        </cdr:cNvPr>
        <cdr:cNvSpPr txBox="1"/>
      </cdr:nvSpPr>
      <cdr:spPr>
        <a:xfrm xmlns:a="http://schemas.openxmlformats.org/drawingml/2006/main">
          <a:off x="50800" y="50800"/>
          <a:ext cx="701040" cy="1752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a:p>
      </cdr:txBody>
    </cdr:sp>
  </cdr:relSizeAnchor>
  <cdr:relSizeAnchor xmlns:cdr="http://schemas.openxmlformats.org/drawingml/2006/chartDrawing">
    <cdr:from>
      <cdr:x>0.69992</cdr:x>
      <cdr:y>0.22039</cdr:y>
    </cdr:from>
    <cdr:to>
      <cdr:x>0.92533</cdr:x>
      <cdr:y>0.29015</cdr:y>
    </cdr:to>
    <cdr:sp macro="" textlink="">
      <cdr:nvSpPr>
        <cdr:cNvPr id="4" name="TextBox 1">
          <a:extLst xmlns:a="http://schemas.openxmlformats.org/drawingml/2006/main">
            <a:ext uri="{FF2B5EF4-FFF2-40B4-BE49-F238E27FC236}">
              <a16:creationId xmlns:a16="http://schemas.microsoft.com/office/drawing/2014/main" id="{825D7E88-9B6F-7BA1-4D17-8EC76CB93167}"/>
            </a:ext>
          </a:extLst>
        </cdr:cNvPr>
        <cdr:cNvSpPr txBox="1"/>
      </cdr:nvSpPr>
      <cdr:spPr>
        <a:xfrm xmlns:a="http://schemas.openxmlformats.org/drawingml/2006/main">
          <a:off x="2176780" y="553720"/>
          <a:ext cx="701040" cy="1752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a:p>
      </cdr:txBody>
    </cdr:sp>
  </cdr:relSizeAnchor>
  <cdr:relSizeAnchor xmlns:cdr="http://schemas.openxmlformats.org/drawingml/2006/chartDrawing">
    <cdr:from>
      <cdr:x>0.61468</cdr:x>
      <cdr:y>0.18036</cdr:y>
    </cdr:from>
    <cdr:to>
      <cdr:x>0.96501</cdr:x>
      <cdr:y>0.30572</cdr:y>
    </cdr:to>
    <cdr:sp macro="" textlink="">
      <cdr:nvSpPr>
        <cdr:cNvPr id="5" name="TextBox 1">
          <a:extLst xmlns:a="http://schemas.openxmlformats.org/drawingml/2006/main">
            <a:ext uri="{FF2B5EF4-FFF2-40B4-BE49-F238E27FC236}">
              <a16:creationId xmlns:a16="http://schemas.microsoft.com/office/drawing/2014/main" id="{825D7E88-9B6F-7BA1-4D17-8EC76CB93167}"/>
            </a:ext>
          </a:extLst>
        </cdr:cNvPr>
        <cdr:cNvSpPr txBox="1"/>
      </cdr:nvSpPr>
      <cdr:spPr>
        <a:xfrm xmlns:a="http://schemas.openxmlformats.org/drawingml/2006/main">
          <a:off x="2015816" y="444083"/>
          <a:ext cx="1148933" cy="3086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i="1"/>
            <a:t>Upward Loading</a:t>
          </a:r>
        </a:p>
      </cdr:txBody>
    </cdr:sp>
  </cdr:relSizeAnchor>
  <cdr:relSizeAnchor xmlns:cdr="http://schemas.openxmlformats.org/drawingml/2006/chartDrawing">
    <cdr:from>
      <cdr:x>0.18968</cdr:x>
      <cdr:y>0.71274</cdr:y>
    </cdr:from>
    <cdr:to>
      <cdr:x>0.62863</cdr:x>
      <cdr:y>0.80069</cdr:y>
    </cdr:to>
    <cdr:sp macro="" textlink="">
      <cdr:nvSpPr>
        <cdr:cNvPr id="6" name="TextBox 1">
          <a:extLst xmlns:a="http://schemas.openxmlformats.org/drawingml/2006/main">
            <a:ext uri="{FF2B5EF4-FFF2-40B4-BE49-F238E27FC236}">
              <a16:creationId xmlns:a16="http://schemas.microsoft.com/office/drawing/2014/main" id="{5ECA4611-94E3-6396-CAB6-D1012385BC1A}"/>
            </a:ext>
          </a:extLst>
        </cdr:cNvPr>
        <cdr:cNvSpPr txBox="1"/>
      </cdr:nvSpPr>
      <cdr:spPr>
        <a:xfrm xmlns:a="http://schemas.openxmlformats.org/drawingml/2006/main">
          <a:off x="611604" y="1790699"/>
          <a:ext cx="1415316" cy="22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i="1"/>
            <a:t>Downward Loading</a:t>
          </a:r>
        </a:p>
      </cdr:txBody>
    </cdr:sp>
  </cdr:relSizeAnchor>
</c:userShapes>
</file>

<file path=xl/drawings/drawing3.xml><?xml version="1.0" encoding="utf-8"?>
<c:userShapes xmlns:c="http://schemas.openxmlformats.org/drawingml/2006/chart">
  <cdr:relSizeAnchor xmlns:cdr="http://schemas.openxmlformats.org/drawingml/2006/chartDrawing">
    <cdr:from>
      <cdr:x>0.61652</cdr:x>
      <cdr:y>0.18582</cdr:y>
    </cdr:from>
    <cdr:to>
      <cdr:x>0.98347</cdr:x>
      <cdr:y>0.27478</cdr:y>
    </cdr:to>
    <cdr:sp macro="" textlink="">
      <cdr:nvSpPr>
        <cdr:cNvPr id="2" name="TextBox 1">
          <a:extLst xmlns:a="http://schemas.openxmlformats.org/drawingml/2006/main">
            <a:ext uri="{FF2B5EF4-FFF2-40B4-BE49-F238E27FC236}">
              <a16:creationId xmlns:a16="http://schemas.microsoft.com/office/drawing/2014/main" id="{AF099170-7FF5-DE88-A8F9-8AB22F4C60D9}"/>
            </a:ext>
          </a:extLst>
        </cdr:cNvPr>
        <cdr:cNvSpPr txBox="1"/>
      </cdr:nvSpPr>
      <cdr:spPr>
        <a:xfrm xmlns:a="http://schemas.openxmlformats.org/drawingml/2006/main">
          <a:off x="2074520" y="457525"/>
          <a:ext cx="1234751" cy="219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i="1"/>
            <a:t>Upward Loading</a:t>
          </a:r>
        </a:p>
      </cdr:txBody>
    </cdr:sp>
  </cdr:relSizeAnchor>
  <cdr:relSizeAnchor xmlns:cdr="http://schemas.openxmlformats.org/drawingml/2006/chartDrawing">
    <cdr:from>
      <cdr:x>0.17527</cdr:x>
      <cdr:y>0.72073</cdr:y>
    </cdr:from>
    <cdr:to>
      <cdr:x>0.59662</cdr:x>
      <cdr:y>0.80666</cdr:y>
    </cdr:to>
    <cdr:sp macro="" textlink="">
      <cdr:nvSpPr>
        <cdr:cNvPr id="3" name="TextBox 1">
          <a:extLst xmlns:a="http://schemas.openxmlformats.org/drawingml/2006/main">
            <a:ext uri="{FF2B5EF4-FFF2-40B4-BE49-F238E27FC236}">
              <a16:creationId xmlns:a16="http://schemas.microsoft.com/office/drawing/2014/main" id="{B9C4C3B1-42D6-17C5-63D2-A07F24E55B51}"/>
            </a:ext>
          </a:extLst>
        </cdr:cNvPr>
        <cdr:cNvSpPr txBox="1"/>
      </cdr:nvSpPr>
      <cdr:spPr>
        <a:xfrm xmlns:a="http://schemas.openxmlformats.org/drawingml/2006/main">
          <a:off x="585319" y="1805691"/>
          <a:ext cx="1407106" cy="2152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i="1"/>
            <a:t>Downward Loading</a:t>
          </a:r>
        </a:p>
      </cdr:txBody>
    </cdr:sp>
  </cdr:relSizeAnchor>
</c:userShapes>
</file>

<file path=xl/drawings/drawing4.xml><?xml version="1.0" encoding="utf-8"?>
<c:userShapes xmlns:c="http://schemas.openxmlformats.org/drawingml/2006/chart">
  <cdr:relSizeAnchor xmlns:cdr="http://schemas.openxmlformats.org/drawingml/2006/chartDrawing">
    <cdr:from>
      <cdr:x>0.48531</cdr:x>
      <cdr:y>0.42086</cdr:y>
    </cdr:from>
    <cdr:to>
      <cdr:x>0.56267</cdr:x>
      <cdr:y>0.50391</cdr:y>
    </cdr:to>
    <cdr:sp macro="" textlink="">
      <cdr:nvSpPr>
        <cdr:cNvPr id="2" name="TextBox 313">
          <a:extLst xmlns:a="http://schemas.openxmlformats.org/drawingml/2006/main">
            <a:ext uri="{FF2B5EF4-FFF2-40B4-BE49-F238E27FC236}">
              <a16:creationId xmlns:a16="http://schemas.microsoft.com/office/drawing/2014/main" id="{C12EDA34-976C-578D-5724-F4919F9DA59F}"/>
            </a:ext>
          </a:extLst>
        </cdr:cNvPr>
        <cdr:cNvSpPr txBox="1"/>
      </cdr:nvSpPr>
      <cdr:spPr>
        <a:xfrm xmlns:a="http://schemas.openxmlformats.org/drawingml/2006/main">
          <a:off x="1651000" y="1074057"/>
          <a:ext cx="263177" cy="2119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solidFill>
                <a:srgbClr val="FF0000"/>
              </a:solidFill>
            </a:rPr>
            <a:t>A</a:t>
          </a:r>
        </a:p>
      </cdr:txBody>
    </cdr:sp>
  </cdr:relSizeAnchor>
  <cdr:relSizeAnchor xmlns:cdr="http://schemas.openxmlformats.org/drawingml/2006/chartDrawing">
    <cdr:from>
      <cdr:x>0.47891</cdr:x>
      <cdr:y>0.2545</cdr:y>
    </cdr:from>
    <cdr:to>
      <cdr:x>0.55627</cdr:x>
      <cdr:y>0.33755</cdr:y>
    </cdr:to>
    <cdr:sp macro="" textlink="">
      <cdr:nvSpPr>
        <cdr:cNvPr id="3" name="TextBox 314">
          <a:extLst xmlns:a="http://schemas.openxmlformats.org/drawingml/2006/main">
            <a:ext uri="{FF2B5EF4-FFF2-40B4-BE49-F238E27FC236}">
              <a16:creationId xmlns:a16="http://schemas.microsoft.com/office/drawing/2014/main" id="{03CFBA23-971D-4774-9C38-3E3D088CF951}"/>
            </a:ext>
          </a:extLst>
        </cdr:cNvPr>
        <cdr:cNvSpPr txBox="1"/>
      </cdr:nvSpPr>
      <cdr:spPr>
        <a:xfrm xmlns:a="http://schemas.openxmlformats.org/drawingml/2006/main">
          <a:off x="1629229" y="649514"/>
          <a:ext cx="263177" cy="21195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solidFill>
                <a:srgbClr val="FF0000"/>
              </a:solidFill>
            </a:rPr>
            <a:t>B</a:t>
          </a:r>
        </a:p>
      </cdr:txBody>
    </cdr:sp>
  </cdr:relSizeAnchor>
  <cdr:relSizeAnchor xmlns:cdr="http://schemas.openxmlformats.org/drawingml/2006/chartDrawing">
    <cdr:from>
      <cdr:x>0.78609</cdr:x>
      <cdr:y>0.41659</cdr:y>
    </cdr:from>
    <cdr:to>
      <cdr:x>0.86251</cdr:x>
      <cdr:y>0.49964</cdr:y>
    </cdr:to>
    <cdr:sp macro="" textlink="">
      <cdr:nvSpPr>
        <cdr:cNvPr id="4" name="TextBox 316">
          <a:extLst xmlns:a="http://schemas.openxmlformats.org/drawingml/2006/main">
            <a:ext uri="{FF2B5EF4-FFF2-40B4-BE49-F238E27FC236}">
              <a16:creationId xmlns:a16="http://schemas.microsoft.com/office/drawing/2014/main" id="{BE77285F-583B-4019-9C91-9BE1DF3620DB}"/>
            </a:ext>
          </a:extLst>
        </cdr:cNvPr>
        <cdr:cNvSpPr txBox="1"/>
      </cdr:nvSpPr>
      <cdr:spPr>
        <a:xfrm xmlns:a="http://schemas.openxmlformats.org/drawingml/2006/main">
          <a:off x="2674257" y="1063172"/>
          <a:ext cx="259976" cy="2119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solidFill>
                <a:srgbClr val="FF0000"/>
              </a:solidFill>
            </a:rPr>
            <a:t>D</a:t>
          </a:r>
        </a:p>
      </cdr:txBody>
    </cdr:sp>
  </cdr:relSizeAnchor>
  <cdr:relSizeAnchor xmlns:cdr="http://schemas.openxmlformats.org/drawingml/2006/chartDrawing">
    <cdr:from>
      <cdr:x>0.6037</cdr:x>
      <cdr:y>0.20758</cdr:y>
    </cdr:from>
    <cdr:to>
      <cdr:x>0.68012</cdr:x>
      <cdr:y>0.29063</cdr:y>
    </cdr:to>
    <cdr:sp macro="" textlink="">
      <cdr:nvSpPr>
        <cdr:cNvPr id="10" name="TextBox 315">
          <a:extLst xmlns:a="http://schemas.openxmlformats.org/drawingml/2006/main">
            <a:ext uri="{FF2B5EF4-FFF2-40B4-BE49-F238E27FC236}">
              <a16:creationId xmlns:a16="http://schemas.microsoft.com/office/drawing/2014/main" id="{416E2445-66EB-7697-821E-6595E34EDD2E}"/>
            </a:ext>
          </a:extLst>
        </cdr:cNvPr>
        <cdr:cNvSpPr txBox="1"/>
      </cdr:nvSpPr>
      <cdr:spPr>
        <a:xfrm xmlns:a="http://schemas.openxmlformats.org/drawingml/2006/main">
          <a:off x="2053772" y="529772"/>
          <a:ext cx="259976" cy="21195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solidFill>
                <a:srgbClr val="FF0000"/>
              </a:solidFill>
            </a:rPr>
            <a:t>C</a:t>
          </a:r>
        </a:p>
      </cdr:txBody>
    </cdr:sp>
  </cdr:relSizeAnchor>
  <cdr:relSizeAnchor xmlns:cdr="http://schemas.openxmlformats.org/drawingml/2006/chartDrawing">
    <cdr:from>
      <cdr:x>0.5557</cdr:x>
      <cdr:y>0.64692</cdr:y>
    </cdr:from>
    <cdr:to>
      <cdr:x>0.66638</cdr:x>
      <cdr:y>0.73349</cdr:y>
    </cdr:to>
    <cdr:sp macro="" textlink="">
      <cdr:nvSpPr>
        <cdr:cNvPr id="11" name="TextBox 317">
          <a:extLst xmlns:a="http://schemas.openxmlformats.org/drawingml/2006/main">
            <a:ext uri="{FF2B5EF4-FFF2-40B4-BE49-F238E27FC236}">
              <a16:creationId xmlns:a16="http://schemas.microsoft.com/office/drawing/2014/main" id="{69AF6FE0-8B67-4DDA-9D13-CC941E9ED474}"/>
            </a:ext>
          </a:extLst>
        </cdr:cNvPr>
        <cdr:cNvSpPr txBox="1"/>
      </cdr:nvSpPr>
      <cdr:spPr>
        <a:xfrm xmlns:a="http://schemas.openxmlformats.org/drawingml/2006/main">
          <a:off x="1890486" y="1651000"/>
          <a:ext cx="376517" cy="22091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solidFill>
                <a:schemeClr val="tx1">
                  <a:lumMod val="95000"/>
                  <a:lumOff val="5000"/>
                </a:schemeClr>
              </a:solidFill>
            </a:rPr>
            <a:t>B-</a:t>
          </a:r>
        </a:p>
      </cdr:txBody>
    </cdr:sp>
  </cdr:relSizeAnchor>
  <cdr:relSizeAnchor xmlns:cdr="http://schemas.openxmlformats.org/drawingml/2006/chartDrawing">
    <cdr:from>
      <cdr:x>0.44051</cdr:x>
      <cdr:y>0.7109</cdr:y>
    </cdr:from>
    <cdr:to>
      <cdr:x>0.55213</cdr:x>
      <cdr:y>0.79747</cdr:y>
    </cdr:to>
    <cdr:sp macro="" textlink="">
      <cdr:nvSpPr>
        <cdr:cNvPr id="12" name="TextBox 318">
          <a:extLst xmlns:a="http://schemas.openxmlformats.org/drawingml/2006/main">
            <a:ext uri="{FF2B5EF4-FFF2-40B4-BE49-F238E27FC236}">
              <a16:creationId xmlns:a16="http://schemas.microsoft.com/office/drawing/2014/main" id="{08C91024-DD7F-4C0D-B7E6-43D08081953E}"/>
            </a:ext>
          </a:extLst>
        </cdr:cNvPr>
        <cdr:cNvSpPr txBox="1"/>
      </cdr:nvSpPr>
      <cdr:spPr>
        <a:xfrm xmlns:a="http://schemas.openxmlformats.org/drawingml/2006/main">
          <a:off x="1498600" y="1814285"/>
          <a:ext cx="379718" cy="22091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solidFill>
                <a:schemeClr val="tx1">
                  <a:lumMod val="95000"/>
                  <a:lumOff val="5000"/>
                </a:schemeClr>
              </a:solidFill>
            </a:rPr>
            <a:t>C-</a:t>
          </a:r>
        </a:p>
      </cdr:txBody>
    </cdr:sp>
  </cdr:relSizeAnchor>
  <cdr:relSizeAnchor xmlns:cdr="http://schemas.openxmlformats.org/drawingml/2006/chartDrawing">
    <cdr:from>
      <cdr:x>0.24852</cdr:x>
      <cdr:y>0.54029</cdr:y>
    </cdr:from>
    <cdr:to>
      <cdr:x>0.3607</cdr:x>
      <cdr:y>0.62685</cdr:y>
    </cdr:to>
    <cdr:sp macro="" textlink="">
      <cdr:nvSpPr>
        <cdr:cNvPr id="13" name="TextBox 319">
          <a:extLst xmlns:a="http://schemas.openxmlformats.org/drawingml/2006/main">
            <a:ext uri="{FF2B5EF4-FFF2-40B4-BE49-F238E27FC236}">
              <a16:creationId xmlns:a16="http://schemas.microsoft.com/office/drawing/2014/main" id="{999767C9-4C4C-46BD-B1F6-8BC8012357CD}"/>
            </a:ext>
          </a:extLst>
        </cdr:cNvPr>
        <cdr:cNvSpPr txBox="1"/>
      </cdr:nvSpPr>
      <cdr:spPr>
        <a:xfrm xmlns:a="http://schemas.openxmlformats.org/drawingml/2006/main">
          <a:off x="845457" y="1378857"/>
          <a:ext cx="381640" cy="22091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solidFill>
                <a:schemeClr val="tx1">
                  <a:lumMod val="95000"/>
                  <a:lumOff val="5000"/>
                </a:schemeClr>
              </a:solidFill>
            </a:rPr>
            <a:t>D-</a:t>
          </a:r>
        </a:p>
      </cdr:txBody>
    </cdr:sp>
  </cdr:relSizeAnchor>
</c:userShapes>
</file>

<file path=xl/drawings/drawing5.xml><?xml version="1.0" encoding="utf-8"?>
<c:userShapes xmlns:c="http://schemas.openxmlformats.org/drawingml/2006/chart">
  <cdr:relSizeAnchor xmlns:cdr="http://schemas.openxmlformats.org/drawingml/2006/chartDrawing">
    <cdr:from>
      <cdr:x>0.4918</cdr:x>
      <cdr:y>0.41659</cdr:y>
    </cdr:from>
    <cdr:to>
      <cdr:x>0.56823</cdr:x>
      <cdr:y>0.49964</cdr:y>
    </cdr:to>
    <cdr:sp macro="" textlink="">
      <cdr:nvSpPr>
        <cdr:cNvPr id="2" name="TextBox 323">
          <a:extLst xmlns:a="http://schemas.openxmlformats.org/drawingml/2006/main">
            <a:ext uri="{FF2B5EF4-FFF2-40B4-BE49-F238E27FC236}">
              <a16:creationId xmlns:a16="http://schemas.microsoft.com/office/drawing/2014/main" id="{EDEDB500-C828-4778-B3B1-D4FA9B20ADE9}"/>
            </a:ext>
          </a:extLst>
        </cdr:cNvPr>
        <cdr:cNvSpPr txBox="1"/>
      </cdr:nvSpPr>
      <cdr:spPr>
        <a:xfrm xmlns:a="http://schemas.openxmlformats.org/drawingml/2006/main">
          <a:off x="1672772" y="1063171"/>
          <a:ext cx="259976" cy="2119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solidFill>
                <a:srgbClr val="FF0000"/>
              </a:solidFill>
            </a:rPr>
            <a:t>A</a:t>
          </a:r>
        </a:p>
      </cdr:txBody>
    </cdr:sp>
  </cdr:relSizeAnchor>
  <cdr:relSizeAnchor xmlns:cdr="http://schemas.openxmlformats.org/drawingml/2006/chartDrawing">
    <cdr:from>
      <cdr:x>0.495</cdr:x>
      <cdr:y>0.2673</cdr:y>
    </cdr:from>
    <cdr:to>
      <cdr:x>0.57143</cdr:x>
      <cdr:y>0.35035</cdr:y>
    </cdr:to>
    <cdr:sp macro="" textlink="">
      <cdr:nvSpPr>
        <cdr:cNvPr id="3" name="TextBox 322">
          <a:extLst xmlns:a="http://schemas.openxmlformats.org/drawingml/2006/main">
            <a:ext uri="{FF2B5EF4-FFF2-40B4-BE49-F238E27FC236}">
              <a16:creationId xmlns:a16="http://schemas.microsoft.com/office/drawing/2014/main" id="{B0913F6F-5D7B-47D9-A13F-A46A3529CE11}"/>
            </a:ext>
          </a:extLst>
        </cdr:cNvPr>
        <cdr:cNvSpPr txBox="1"/>
      </cdr:nvSpPr>
      <cdr:spPr>
        <a:xfrm xmlns:a="http://schemas.openxmlformats.org/drawingml/2006/main">
          <a:off x="1683657" y="682171"/>
          <a:ext cx="259976" cy="21195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solidFill>
                <a:srgbClr val="FF0000"/>
              </a:solidFill>
            </a:rPr>
            <a:t>B</a:t>
          </a:r>
        </a:p>
      </cdr:txBody>
    </cdr:sp>
  </cdr:relSizeAnchor>
  <cdr:relSizeAnchor xmlns:cdr="http://schemas.openxmlformats.org/drawingml/2006/chartDrawing">
    <cdr:from>
      <cdr:x>0.60701</cdr:x>
      <cdr:y>0.21612</cdr:y>
    </cdr:from>
    <cdr:to>
      <cdr:x>0.6827</cdr:x>
      <cdr:y>0.29917</cdr:y>
    </cdr:to>
    <cdr:sp macro="" textlink="">
      <cdr:nvSpPr>
        <cdr:cNvPr id="4" name="TextBox 321">
          <a:extLst xmlns:a="http://schemas.openxmlformats.org/drawingml/2006/main">
            <a:ext uri="{FF2B5EF4-FFF2-40B4-BE49-F238E27FC236}">
              <a16:creationId xmlns:a16="http://schemas.microsoft.com/office/drawing/2014/main" id="{BB7F3093-2B2C-4D80-9108-EFA7968499B8}"/>
            </a:ext>
          </a:extLst>
        </cdr:cNvPr>
        <cdr:cNvSpPr txBox="1"/>
      </cdr:nvSpPr>
      <cdr:spPr>
        <a:xfrm xmlns:a="http://schemas.openxmlformats.org/drawingml/2006/main">
          <a:off x="2064657" y="551543"/>
          <a:ext cx="257415" cy="21195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solidFill>
                <a:srgbClr val="FF0000"/>
              </a:solidFill>
            </a:rPr>
            <a:t>C</a:t>
          </a:r>
        </a:p>
      </cdr:txBody>
    </cdr:sp>
  </cdr:relSizeAnchor>
  <cdr:relSizeAnchor xmlns:cdr="http://schemas.openxmlformats.org/drawingml/2006/chartDrawing">
    <cdr:from>
      <cdr:x>0.77984</cdr:x>
      <cdr:y>0.37394</cdr:y>
    </cdr:from>
    <cdr:to>
      <cdr:x>0.85627</cdr:x>
      <cdr:y>0.45699</cdr:y>
    </cdr:to>
    <cdr:sp macro="" textlink="">
      <cdr:nvSpPr>
        <cdr:cNvPr id="5" name="TextBox 320">
          <a:extLst xmlns:a="http://schemas.openxmlformats.org/drawingml/2006/main">
            <a:ext uri="{FF2B5EF4-FFF2-40B4-BE49-F238E27FC236}">
              <a16:creationId xmlns:a16="http://schemas.microsoft.com/office/drawing/2014/main" id="{E1D83311-F975-45BF-BF96-2F7E39FBC1BB}"/>
            </a:ext>
          </a:extLst>
        </cdr:cNvPr>
        <cdr:cNvSpPr txBox="1"/>
      </cdr:nvSpPr>
      <cdr:spPr>
        <a:xfrm xmlns:a="http://schemas.openxmlformats.org/drawingml/2006/main">
          <a:off x="2652486" y="954314"/>
          <a:ext cx="259976" cy="2119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solidFill>
                <a:srgbClr val="FF0000"/>
              </a:solidFill>
            </a:rPr>
            <a:t>D</a:t>
          </a:r>
        </a:p>
      </cdr:txBody>
    </cdr:sp>
  </cdr:relSizeAnchor>
  <cdr:relSizeAnchor xmlns:cdr="http://schemas.openxmlformats.org/drawingml/2006/chartDrawing">
    <cdr:from>
      <cdr:x>0.28193</cdr:x>
      <cdr:y>0.53313</cdr:y>
    </cdr:from>
    <cdr:to>
      <cdr:x>0.3979</cdr:x>
      <cdr:y>0.65006</cdr:y>
    </cdr:to>
    <cdr:sp macro="" textlink="">
      <cdr:nvSpPr>
        <cdr:cNvPr id="6" name="TextBox 324">
          <a:extLst xmlns:a="http://schemas.openxmlformats.org/drawingml/2006/main">
            <a:ext uri="{FF2B5EF4-FFF2-40B4-BE49-F238E27FC236}">
              <a16:creationId xmlns:a16="http://schemas.microsoft.com/office/drawing/2014/main" id="{DF9FBA0A-029A-413C-86D7-D008D2DB6979}"/>
            </a:ext>
          </a:extLst>
        </cdr:cNvPr>
        <cdr:cNvSpPr txBox="1"/>
      </cdr:nvSpPr>
      <cdr:spPr>
        <a:xfrm xmlns:a="http://schemas.openxmlformats.org/drawingml/2006/main">
          <a:off x="977077" y="1367172"/>
          <a:ext cx="401915" cy="29985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solidFill>
                <a:schemeClr val="tx1">
                  <a:lumMod val="95000"/>
                  <a:lumOff val="5000"/>
                </a:schemeClr>
              </a:solidFill>
            </a:rPr>
            <a:t>D-</a:t>
          </a:r>
        </a:p>
      </cdr:txBody>
    </cdr:sp>
  </cdr:relSizeAnchor>
  <cdr:relSizeAnchor xmlns:cdr="http://schemas.openxmlformats.org/drawingml/2006/chartDrawing">
    <cdr:from>
      <cdr:x>0.47648</cdr:x>
      <cdr:y>0.71671</cdr:y>
    </cdr:from>
    <cdr:to>
      <cdr:x>0.59244</cdr:x>
      <cdr:y>0.83364</cdr:y>
    </cdr:to>
    <cdr:sp macro="" textlink="">
      <cdr:nvSpPr>
        <cdr:cNvPr id="7" name="TextBox 325">
          <a:extLst xmlns:a="http://schemas.openxmlformats.org/drawingml/2006/main">
            <a:ext uri="{FF2B5EF4-FFF2-40B4-BE49-F238E27FC236}">
              <a16:creationId xmlns:a16="http://schemas.microsoft.com/office/drawing/2014/main" id="{71CDBA59-AD8F-4FE8-B6E2-A4D9C28B832D}"/>
            </a:ext>
          </a:extLst>
        </cdr:cNvPr>
        <cdr:cNvSpPr txBox="1"/>
      </cdr:nvSpPr>
      <cdr:spPr>
        <a:xfrm xmlns:a="http://schemas.openxmlformats.org/drawingml/2006/main">
          <a:off x="1651326" y="1837950"/>
          <a:ext cx="401880" cy="29985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solidFill>
                <a:schemeClr val="tx1">
                  <a:lumMod val="95000"/>
                  <a:lumOff val="5000"/>
                </a:schemeClr>
              </a:solidFill>
            </a:rPr>
            <a:t>C-</a:t>
          </a:r>
        </a:p>
      </cdr:txBody>
    </cdr:sp>
  </cdr:relSizeAnchor>
  <cdr:relSizeAnchor xmlns:cdr="http://schemas.openxmlformats.org/drawingml/2006/chartDrawing">
    <cdr:from>
      <cdr:x>0.55918</cdr:x>
      <cdr:y>0.66244</cdr:y>
    </cdr:from>
    <cdr:to>
      <cdr:x>0.67439</cdr:x>
      <cdr:y>0.77711</cdr:y>
    </cdr:to>
    <cdr:sp macro="" textlink="">
      <cdr:nvSpPr>
        <cdr:cNvPr id="8" name="TextBox 326">
          <a:extLst xmlns:a="http://schemas.openxmlformats.org/drawingml/2006/main">
            <a:ext uri="{FF2B5EF4-FFF2-40B4-BE49-F238E27FC236}">
              <a16:creationId xmlns:a16="http://schemas.microsoft.com/office/drawing/2014/main" id="{6B6DF7C9-2319-4AF7-8004-139299329CE3}"/>
            </a:ext>
          </a:extLst>
        </cdr:cNvPr>
        <cdr:cNvSpPr txBox="1"/>
      </cdr:nvSpPr>
      <cdr:spPr>
        <a:xfrm xmlns:a="http://schemas.openxmlformats.org/drawingml/2006/main">
          <a:off x="1937931" y="1698755"/>
          <a:ext cx="399281" cy="29406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solidFill>
                <a:schemeClr val="tx1">
                  <a:lumMod val="95000"/>
                  <a:lumOff val="5000"/>
                </a:schemeClr>
              </a:solidFill>
            </a:rPr>
            <a:t>B-</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18803</xdr:colOff>
      <xdr:row>41</xdr:row>
      <xdr:rowOff>55475</xdr:rowOff>
    </xdr:from>
    <xdr:to>
      <xdr:col>5</xdr:col>
      <xdr:colOff>552203</xdr:colOff>
      <xdr:row>53</xdr:row>
      <xdr:rowOff>33704</xdr:rowOff>
    </xdr:to>
    <xdr:graphicFrame macro="">
      <xdr:nvGraphicFramePr>
        <xdr:cNvPr id="2" name="Chart 1">
          <a:extLst>
            <a:ext uri="{FF2B5EF4-FFF2-40B4-BE49-F238E27FC236}">
              <a16:creationId xmlns:a16="http://schemas.microsoft.com/office/drawing/2014/main" id="{6C7562DC-EFA5-43CF-AA16-39CF7937A2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538219</xdr:colOff>
      <xdr:row>41</xdr:row>
      <xdr:rowOff>47650</xdr:rowOff>
    </xdr:from>
    <xdr:to>
      <xdr:col>11</xdr:col>
      <xdr:colOff>26590</xdr:colOff>
      <xdr:row>53</xdr:row>
      <xdr:rowOff>25879</xdr:rowOff>
    </xdr:to>
    <xdr:graphicFrame macro="">
      <xdr:nvGraphicFramePr>
        <xdr:cNvPr id="3" name="Chart 2">
          <a:extLst>
            <a:ext uri="{FF2B5EF4-FFF2-40B4-BE49-F238E27FC236}">
              <a16:creationId xmlns:a16="http://schemas.microsoft.com/office/drawing/2014/main" id="{E4F4AC91-EC95-4075-BDFE-7D6E6D68E8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6708</xdr:colOff>
      <xdr:row>69</xdr:row>
      <xdr:rowOff>35248</xdr:rowOff>
    </xdr:from>
    <xdr:to>
      <xdr:col>5</xdr:col>
      <xdr:colOff>540108</xdr:colOff>
      <xdr:row>78</xdr:row>
      <xdr:rowOff>296505</xdr:rowOff>
    </xdr:to>
    <xdr:graphicFrame macro="">
      <xdr:nvGraphicFramePr>
        <xdr:cNvPr id="4" name="Chart 3">
          <a:extLst>
            <a:ext uri="{FF2B5EF4-FFF2-40B4-BE49-F238E27FC236}">
              <a16:creationId xmlns:a16="http://schemas.microsoft.com/office/drawing/2014/main" id="{15EDA927-C439-445B-8E35-91B18DD2CE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535783</xdr:colOff>
      <xdr:row>69</xdr:row>
      <xdr:rowOff>29504</xdr:rowOff>
    </xdr:from>
    <xdr:to>
      <xdr:col>11</xdr:col>
      <xdr:colOff>24154</xdr:colOff>
      <xdr:row>78</xdr:row>
      <xdr:rowOff>290761</xdr:rowOff>
    </xdr:to>
    <xdr:graphicFrame macro="">
      <xdr:nvGraphicFramePr>
        <xdr:cNvPr id="5" name="Chart 4">
          <a:extLst>
            <a:ext uri="{FF2B5EF4-FFF2-40B4-BE49-F238E27FC236}">
              <a16:creationId xmlns:a16="http://schemas.microsoft.com/office/drawing/2014/main" id="{FC40C851-9CC4-4AD1-A2F1-E76236F35B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20</xdr:col>
      <xdr:colOff>21998</xdr:colOff>
      <xdr:row>28</xdr:row>
      <xdr:rowOff>184916</xdr:rowOff>
    </xdr:from>
    <xdr:ext cx="463146" cy="509904"/>
    <xdr:pic>
      <xdr:nvPicPr>
        <xdr:cNvPr id="376" name="Picture 375">
          <a:extLst>
            <a:ext uri="{FF2B5EF4-FFF2-40B4-BE49-F238E27FC236}">
              <a16:creationId xmlns:a16="http://schemas.microsoft.com/office/drawing/2014/main" id="{201B7C12-4961-414E-A29C-DF244D257F45}"/>
            </a:ext>
          </a:extLst>
        </xdr:cNvPr>
        <xdr:cNvPicPr>
          <a:picLocks noChangeAspect="1"/>
        </xdr:cNvPicPr>
      </xdr:nvPicPr>
      <xdr:blipFill>
        <a:blip xmlns:r="http://schemas.openxmlformats.org/officeDocument/2006/relationships" r:embed="rId5"/>
        <a:stretch>
          <a:fillRect/>
        </a:stretch>
      </xdr:blipFill>
      <xdr:spPr>
        <a:xfrm>
          <a:off x="12112398" y="5501983"/>
          <a:ext cx="463146" cy="509904"/>
        </a:xfrm>
        <a:prstGeom prst="rect">
          <a:avLst/>
        </a:prstGeom>
      </xdr:spPr>
    </xdr:pic>
    <xdr:clientData/>
  </xdr:oneCellAnchor>
  <xdr:twoCellAnchor>
    <xdr:from>
      <xdr:col>21</xdr:col>
      <xdr:colOff>275531</xdr:colOff>
      <xdr:row>50</xdr:row>
      <xdr:rowOff>118189</xdr:rowOff>
    </xdr:from>
    <xdr:to>
      <xdr:col>28</xdr:col>
      <xdr:colOff>206734</xdr:colOff>
      <xdr:row>53</xdr:row>
      <xdr:rowOff>30611</xdr:rowOff>
    </xdr:to>
    <xdr:sp macro="" textlink="">
      <xdr:nvSpPr>
        <xdr:cNvPr id="457" name="TextBox 456">
          <a:extLst>
            <a:ext uri="{FF2B5EF4-FFF2-40B4-BE49-F238E27FC236}">
              <a16:creationId xmlns:a16="http://schemas.microsoft.com/office/drawing/2014/main" id="{ADE2642A-4783-49D2-A3D2-2E368B41FE0D}"/>
            </a:ext>
          </a:extLst>
        </xdr:cNvPr>
        <xdr:cNvSpPr txBox="1"/>
      </xdr:nvSpPr>
      <xdr:spPr>
        <a:xfrm>
          <a:off x="12759079" y="9726015"/>
          <a:ext cx="2594890" cy="482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Exterior</a:t>
          </a:r>
          <a:r>
            <a:rPr lang="en-US" sz="1100" b="1" baseline="0"/>
            <a:t> joint with straight embedment of beam bottom reinforcement</a:t>
          </a:r>
          <a:endParaRPr lang="en-US" sz="1100" b="1"/>
        </a:p>
      </xdr:txBody>
    </xdr:sp>
    <xdr:clientData/>
  </xdr:twoCellAnchor>
  <xdr:twoCellAnchor>
    <xdr:from>
      <xdr:col>14</xdr:col>
      <xdr:colOff>759773</xdr:colOff>
      <xdr:row>43</xdr:row>
      <xdr:rowOff>38637</xdr:rowOff>
    </xdr:from>
    <xdr:to>
      <xdr:col>14</xdr:col>
      <xdr:colOff>874626</xdr:colOff>
      <xdr:row>43</xdr:row>
      <xdr:rowOff>38637</xdr:rowOff>
    </xdr:to>
    <xdr:cxnSp macro="">
      <xdr:nvCxnSpPr>
        <xdr:cNvPr id="474" name="Straight Connector 473">
          <a:extLst>
            <a:ext uri="{FF2B5EF4-FFF2-40B4-BE49-F238E27FC236}">
              <a16:creationId xmlns:a16="http://schemas.microsoft.com/office/drawing/2014/main" id="{64C31493-A398-D612-DFA2-36CB1EC2E60F}"/>
            </a:ext>
          </a:extLst>
        </xdr:cNvPr>
        <xdr:cNvCxnSpPr/>
      </xdr:nvCxnSpPr>
      <xdr:spPr>
        <a:xfrm>
          <a:off x="9852066" y="8211087"/>
          <a:ext cx="114853"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937907</xdr:colOff>
      <xdr:row>44</xdr:row>
      <xdr:rowOff>139892</xdr:rowOff>
    </xdr:from>
    <xdr:to>
      <xdr:col>15</xdr:col>
      <xdr:colOff>11326</xdr:colOff>
      <xdr:row>44</xdr:row>
      <xdr:rowOff>139892</xdr:rowOff>
    </xdr:to>
    <xdr:cxnSp macro="">
      <xdr:nvCxnSpPr>
        <xdr:cNvPr id="478" name="Straight Arrow Connector 477">
          <a:extLst>
            <a:ext uri="{FF2B5EF4-FFF2-40B4-BE49-F238E27FC236}">
              <a16:creationId xmlns:a16="http://schemas.microsoft.com/office/drawing/2014/main" id="{B749BEC4-E39E-D63B-2189-DD6EAD06D9BD}"/>
            </a:ext>
          </a:extLst>
        </xdr:cNvPr>
        <xdr:cNvCxnSpPr/>
      </xdr:nvCxnSpPr>
      <xdr:spPr>
        <a:xfrm flipH="1">
          <a:off x="10030200" y="8494678"/>
          <a:ext cx="186483" cy="0"/>
        </a:xfrm>
        <a:prstGeom prst="straightConnector1">
          <a:avLst/>
        </a:prstGeom>
        <a:ln w="6350">
          <a:headEnd type="arrow" w="sm" len="sm"/>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291158</xdr:colOff>
      <xdr:row>50</xdr:row>
      <xdr:rowOff>127844</xdr:rowOff>
    </xdr:from>
    <xdr:to>
      <xdr:col>19</xdr:col>
      <xdr:colOff>193084</xdr:colOff>
      <xdr:row>53</xdr:row>
      <xdr:rowOff>31474</xdr:rowOff>
    </xdr:to>
    <xdr:sp macro="" textlink="">
      <xdr:nvSpPr>
        <xdr:cNvPr id="533" name="TextBox 532">
          <a:extLst>
            <a:ext uri="{FF2B5EF4-FFF2-40B4-BE49-F238E27FC236}">
              <a16:creationId xmlns:a16="http://schemas.microsoft.com/office/drawing/2014/main" id="{E8764A5F-B48B-4DD2-BBE3-A0F33444A873}"/>
            </a:ext>
          </a:extLst>
        </xdr:cNvPr>
        <xdr:cNvSpPr txBox="1"/>
      </xdr:nvSpPr>
      <xdr:spPr>
        <a:xfrm>
          <a:off x="9388775" y="9735670"/>
          <a:ext cx="2128292" cy="473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Exterior</a:t>
          </a:r>
          <a:r>
            <a:rPr lang="en-US" sz="1100" b="1" baseline="0"/>
            <a:t> joint with hooked beam reinforcement</a:t>
          </a:r>
          <a:endParaRPr lang="en-US" sz="1100" b="1"/>
        </a:p>
      </xdr:txBody>
    </xdr:sp>
    <xdr:clientData/>
  </xdr:twoCellAnchor>
  <xdr:twoCellAnchor>
    <xdr:from>
      <xdr:col>15</xdr:col>
      <xdr:colOff>413164</xdr:colOff>
      <xdr:row>37</xdr:row>
      <xdr:rowOff>127310</xdr:rowOff>
    </xdr:from>
    <xdr:to>
      <xdr:col>15</xdr:col>
      <xdr:colOff>485947</xdr:colOff>
      <xdr:row>38</xdr:row>
      <xdr:rowOff>16005</xdr:rowOff>
    </xdr:to>
    <xdr:sp macro="" textlink="">
      <xdr:nvSpPr>
        <xdr:cNvPr id="536" name="Oval 535">
          <a:extLst>
            <a:ext uri="{FF2B5EF4-FFF2-40B4-BE49-F238E27FC236}">
              <a16:creationId xmlns:a16="http://schemas.microsoft.com/office/drawing/2014/main" id="{B6FAD0F9-09C4-49D4-BFF1-BAEBC55DBA2E}"/>
            </a:ext>
          </a:extLst>
        </xdr:cNvPr>
        <xdr:cNvSpPr/>
      </xdr:nvSpPr>
      <xdr:spPr>
        <a:xfrm>
          <a:off x="21444364" y="6413810"/>
          <a:ext cx="72783" cy="98245"/>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5787" tIns="47894" rIns="95787" bIns="47894" numCol="1" spcCol="0" rtlCol="0" fromWordArt="0" anchor="ctr" anchorCtr="0" forceAA="0" compatLnSpc="1">
          <a:prstTxWarp prst="textNoShape">
            <a:avLst/>
          </a:prstTxWarp>
          <a:noAutofit/>
        </a:bodyPr>
        <a:lstStyle/>
        <a:p>
          <a:endParaRPr lang="en-US"/>
        </a:p>
      </xdr:txBody>
    </xdr:sp>
    <xdr:clientData/>
  </xdr:twoCellAnchor>
  <xdr:twoCellAnchor>
    <xdr:from>
      <xdr:col>21</xdr:col>
      <xdr:colOff>230529</xdr:colOff>
      <xdr:row>36</xdr:row>
      <xdr:rowOff>47625</xdr:rowOff>
    </xdr:from>
    <xdr:to>
      <xdr:col>28</xdr:col>
      <xdr:colOff>1551144</xdr:colOff>
      <xdr:row>52</xdr:row>
      <xdr:rowOff>59065</xdr:rowOff>
    </xdr:to>
    <xdr:grpSp>
      <xdr:nvGrpSpPr>
        <xdr:cNvPr id="625" name="Group 624">
          <a:extLst>
            <a:ext uri="{FF2B5EF4-FFF2-40B4-BE49-F238E27FC236}">
              <a16:creationId xmlns:a16="http://schemas.microsoft.com/office/drawing/2014/main" id="{77C82B51-AFEC-9583-DA85-0C266BBB2453}"/>
            </a:ext>
          </a:extLst>
        </xdr:cNvPr>
        <xdr:cNvGrpSpPr/>
      </xdr:nvGrpSpPr>
      <xdr:grpSpPr>
        <a:xfrm>
          <a:off x="12902307" y="6708069"/>
          <a:ext cx="4029948" cy="3087663"/>
          <a:chOff x="12695244" y="6869530"/>
          <a:chExt cx="3967517" cy="3107567"/>
        </a:xfrm>
      </xdr:grpSpPr>
      <xdr:cxnSp macro="">
        <xdr:nvCxnSpPr>
          <xdr:cNvPr id="600" name="Straight Arrow Connector 599">
            <a:extLst>
              <a:ext uri="{FF2B5EF4-FFF2-40B4-BE49-F238E27FC236}">
                <a16:creationId xmlns:a16="http://schemas.microsoft.com/office/drawing/2014/main" id="{2049C5F2-78E0-4DD5-89E2-1F280652AC95}"/>
              </a:ext>
            </a:extLst>
          </xdr:cNvPr>
          <xdr:cNvCxnSpPr/>
        </xdr:nvCxnSpPr>
        <xdr:spPr>
          <a:xfrm>
            <a:off x="15016756" y="7930427"/>
            <a:ext cx="3609" cy="629820"/>
          </a:xfrm>
          <a:prstGeom prst="straightConnector1">
            <a:avLst/>
          </a:prstGeom>
          <a:ln w="28575">
            <a:solidFill>
              <a:schemeClr val="tx1">
                <a:lumMod val="95000"/>
                <a:lumOff val="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grpSp>
        <xdr:nvGrpSpPr>
          <xdr:cNvPr id="624" name="Group 623">
            <a:extLst>
              <a:ext uri="{FF2B5EF4-FFF2-40B4-BE49-F238E27FC236}">
                <a16:creationId xmlns:a16="http://schemas.microsoft.com/office/drawing/2014/main" id="{6A70A3B9-FEC0-498E-F860-B23787E2D160}"/>
              </a:ext>
            </a:extLst>
          </xdr:cNvPr>
          <xdr:cNvGrpSpPr/>
        </xdr:nvGrpSpPr>
        <xdr:grpSpPr>
          <a:xfrm>
            <a:off x="12695244" y="6869530"/>
            <a:ext cx="3967517" cy="3107567"/>
            <a:chOff x="12706308" y="6889859"/>
            <a:chExt cx="3974557" cy="3143523"/>
          </a:xfrm>
        </xdr:grpSpPr>
        <xdr:grpSp>
          <xdr:nvGrpSpPr>
            <xdr:cNvPr id="623" name="Group 622">
              <a:extLst>
                <a:ext uri="{FF2B5EF4-FFF2-40B4-BE49-F238E27FC236}">
                  <a16:creationId xmlns:a16="http://schemas.microsoft.com/office/drawing/2014/main" id="{09D0D84F-EFEB-B59C-5111-DC03BCACDA5A}"/>
                </a:ext>
              </a:extLst>
            </xdr:cNvPr>
            <xdr:cNvGrpSpPr/>
          </xdr:nvGrpSpPr>
          <xdr:grpSpPr>
            <a:xfrm>
              <a:off x="12706308" y="6889859"/>
              <a:ext cx="3974557" cy="3143523"/>
              <a:chOff x="12698022" y="6835287"/>
              <a:chExt cx="3970031" cy="3129778"/>
            </a:xfrm>
          </xdr:grpSpPr>
          <xdr:cxnSp macro="">
            <xdr:nvCxnSpPr>
              <xdr:cNvPr id="548" name="Straight Connector 547">
                <a:extLst>
                  <a:ext uri="{FF2B5EF4-FFF2-40B4-BE49-F238E27FC236}">
                    <a16:creationId xmlns:a16="http://schemas.microsoft.com/office/drawing/2014/main" id="{85291828-0F2A-4F7A-BF55-34C9E9662DD7}"/>
                  </a:ext>
                </a:extLst>
              </xdr:cNvPr>
              <xdr:cNvCxnSpPr/>
            </xdr:nvCxnSpPr>
            <xdr:spPr>
              <a:xfrm flipV="1">
                <a:off x="13066600" y="9428805"/>
                <a:ext cx="0" cy="156066"/>
              </a:xfrm>
              <a:prstGeom prst="line">
                <a:avLst/>
              </a:prstGeom>
              <a:ln w="6350"/>
            </xdr:spPr>
            <xdr:style>
              <a:lnRef idx="1">
                <a:schemeClr val="dk1"/>
              </a:lnRef>
              <a:fillRef idx="0">
                <a:schemeClr val="dk1"/>
              </a:fillRef>
              <a:effectRef idx="0">
                <a:schemeClr val="dk1"/>
              </a:effectRef>
              <a:fontRef idx="minor">
                <a:schemeClr val="tx1"/>
              </a:fontRef>
            </xdr:style>
          </xdr:cxnSp>
          <xdr:grpSp>
            <xdr:nvGrpSpPr>
              <xdr:cNvPr id="622" name="Group 621">
                <a:extLst>
                  <a:ext uri="{FF2B5EF4-FFF2-40B4-BE49-F238E27FC236}">
                    <a16:creationId xmlns:a16="http://schemas.microsoft.com/office/drawing/2014/main" id="{0ADC5D0D-CEEF-06EE-0DE7-89DE2049096A}"/>
                  </a:ext>
                </a:extLst>
              </xdr:cNvPr>
              <xdr:cNvGrpSpPr/>
            </xdr:nvGrpSpPr>
            <xdr:grpSpPr>
              <a:xfrm>
                <a:off x="12698022" y="6835287"/>
                <a:ext cx="3970031" cy="3129778"/>
                <a:chOff x="12698022" y="6835287"/>
                <a:chExt cx="3970031" cy="3129778"/>
              </a:xfrm>
            </xdr:grpSpPr>
            <xdr:grpSp>
              <xdr:nvGrpSpPr>
                <xdr:cNvPr id="618" name="Group 617">
                  <a:extLst>
                    <a:ext uri="{FF2B5EF4-FFF2-40B4-BE49-F238E27FC236}">
                      <a16:creationId xmlns:a16="http://schemas.microsoft.com/office/drawing/2014/main" id="{CB9A960A-0FF6-99A0-E2BC-DC9B54270BD2}"/>
                    </a:ext>
                  </a:extLst>
                </xdr:cNvPr>
                <xdr:cNvGrpSpPr/>
              </xdr:nvGrpSpPr>
              <xdr:grpSpPr>
                <a:xfrm>
                  <a:off x="12698022" y="6835287"/>
                  <a:ext cx="3970031" cy="3129778"/>
                  <a:chOff x="12698023" y="6835287"/>
                  <a:chExt cx="3952129" cy="3129778"/>
                </a:xfrm>
              </xdr:grpSpPr>
              <xdr:grpSp>
                <xdr:nvGrpSpPr>
                  <xdr:cNvPr id="616" name="Group 615">
                    <a:extLst>
                      <a:ext uri="{FF2B5EF4-FFF2-40B4-BE49-F238E27FC236}">
                        <a16:creationId xmlns:a16="http://schemas.microsoft.com/office/drawing/2014/main" id="{C09F37AD-E3D9-5088-D28F-5757A48C504A}"/>
                      </a:ext>
                    </a:extLst>
                  </xdr:cNvPr>
                  <xdr:cNvGrpSpPr/>
                </xdr:nvGrpSpPr>
                <xdr:grpSpPr>
                  <a:xfrm>
                    <a:off x="12698023" y="6835287"/>
                    <a:ext cx="3952129" cy="3129778"/>
                    <a:chOff x="12698023" y="6835287"/>
                    <a:chExt cx="3952129" cy="3129778"/>
                  </a:xfrm>
                </xdr:grpSpPr>
                <xdr:sp macro="" textlink="">
                  <xdr:nvSpPr>
                    <xdr:cNvPr id="603" name="Rectangle 602">
                      <a:extLst>
                        <a:ext uri="{FF2B5EF4-FFF2-40B4-BE49-F238E27FC236}">
                          <a16:creationId xmlns:a16="http://schemas.microsoft.com/office/drawing/2014/main" id="{E8B5B09C-4BAF-436E-A6DD-64F37DF2771A}"/>
                        </a:ext>
                      </a:extLst>
                    </xdr:cNvPr>
                    <xdr:cNvSpPr/>
                  </xdr:nvSpPr>
                  <xdr:spPr>
                    <a:xfrm>
                      <a:off x="13080342" y="7725291"/>
                      <a:ext cx="809393" cy="1029047"/>
                    </a:xfrm>
                    <a:prstGeom prst="rect">
                      <a:avLst/>
                    </a:prstGeom>
                    <a:pattFill prst="pct10">
                      <a:fgClr>
                        <a:schemeClr val="accent1"/>
                      </a:fgClr>
                      <a:bgClr>
                        <a:schemeClr val="bg1"/>
                      </a:bgClr>
                    </a:patt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grpSp>
                  <xdr:nvGrpSpPr>
                    <xdr:cNvPr id="615" name="Group 614">
                      <a:extLst>
                        <a:ext uri="{FF2B5EF4-FFF2-40B4-BE49-F238E27FC236}">
                          <a16:creationId xmlns:a16="http://schemas.microsoft.com/office/drawing/2014/main" id="{53F98620-C5B3-243A-40A0-C358C51312CA}"/>
                        </a:ext>
                      </a:extLst>
                    </xdr:cNvPr>
                    <xdr:cNvGrpSpPr/>
                  </xdr:nvGrpSpPr>
                  <xdr:grpSpPr>
                    <a:xfrm>
                      <a:off x="12698023" y="6835287"/>
                      <a:ext cx="3952129" cy="3129778"/>
                      <a:chOff x="12698023" y="6835287"/>
                      <a:chExt cx="3952129" cy="3129778"/>
                    </a:xfrm>
                  </xdr:grpSpPr>
                  <xdr:grpSp>
                    <xdr:nvGrpSpPr>
                      <xdr:cNvPr id="613" name="Group 612">
                        <a:extLst>
                          <a:ext uri="{FF2B5EF4-FFF2-40B4-BE49-F238E27FC236}">
                            <a16:creationId xmlns:a16="http://schemas.microsoft.com/office/drawing/2014/main" id="{4547CD62-25FF-8366-FB13-EA8129B4EA5E}"/>
                          </a:ext>
                        </a:extLst>
                      </xdr:cNvPr>
                      <xdr:cNvGrpSpPr/>
                    </xdr:nvGrpSpPr>
                    <xdr:grpSpPr>
                      <a:xfrm>
                        <a:off x="12698023" y="6835287"/>
                        <a:ext cx="3952129" cy="3129778"/>
                        <a:chOff x="12710079" y="6882621"/>
                        <a:chExt cx="3957196" cy="3128452"/>
                      </a:xfrm>
                    </xdr:grpSpPr>
                    <xdr:cxnSp macro="">
                      <xdr:nvCxnSpPr>
                        <xdr:cNvPr id="456" name="Straight Arrow Connector 455">
                          <a:extLst>
                            <a:ext uri="{FF2B5EF4-FFF2-40B4-BE49-F238E27FC236}">
                              <a16:creationId xmlns:a16="http://schemas.microsoft.com/office/drawing/2014/main" id="{4AD192D4-45C7-459D-9EE9-70E46ED027EC}"/>
                            </a:ext>
                          </a:extLst>
                        </xdr:cNvPr>
                        <xdr:cNvCxnSpPr/>
                      </xdr:nvCxnSpPr>
                      <xdr:spPr>
                        <a:xfrm>
                          <a:off x="13509890" y="8940143"/>
                          <a:ext cx="378533" cy="0"/>
                        </a:xfrm>
                        <a:prstGeom prst="straightConnector1">
                          <a:avLst/>
                        </a:prstGeom>
                        <a:ln w="6350">
                          <a:headEnd type="arrow" w="sm" len="sm"/>
                          <a:tailEnd type="arrow" w="sm" len="sm"/>
                        </a:ln>
                      </xdr:spPr>
                      <xdr:style>
                        <a:lnRef idx="1">
                          <a:schemeClr val="dk1"/>
                        </a:lnRef>
                        <a:fillRef idx="0">
                          <a:schemeClr val="dk1"/>
                        </a:fillRef>
                        <a:effectRef idx="0">
                          <a:schemeClr val="dk1"/>
                        </a:effectRef>
                        <a:fontRef idx="minor">
                          <a:schemeClr val="tx1"/>
                        </a:fontRef>
                      </xdr:style>
                    </xdr:cxnSp>
                    <xdr:sp macro="" textlink="" fLocksText="0">
                      <xdr:nvSpPr>
                        <xdr:cNvPr id="532" name="Text Box 3054">
                          <a:extLst>
                            <a:ext uri="{FF2B5EF4-FFF2-40B4-BE49-F238E27FC236}">
                              <a16:creationId xmlns:a16="http://schemas.microsoft.com/office/drawing/2014/main" id="{A97DEED9-FB18-46B7-8BC7-AF57847ECEBD}"/>
                            </a:ext>
                          </a:extLst>
                        </xdr:cNvPr>
                        <xdr:cNvSpPr txBox="1"/>
                      </xdr:nvSpPr>
                      <xdr:spPr>
                        <a:xfrm>
                          <a:off x="13660801" y="8821564"/>
                          <a:ext cx="99061" cy="197884"/>
                        </a:xfrm>
                        <a:prstGeom prst="rect">
                          <a:avLst/>
                        </a:prstGeom>
                        <a:solidFill>
                          <a:sysClr val="window" lastClr="FFFFFF"/>
                        </a:solidFill>
                        <a:ln w="6350">
                          <a:noFill/>
                        </a:ln>
                      </xdr:spPr>
                      <xdr:txBody>
                        <a:bodyPr rot="0" spcFirstLastPara="0" vertOverflow="clip" horzOverflow="clip" vert="horz" wrap="none" lIns="0" tIns="0" rIns="0" bIns="0" numCol="1" spcCol="0" rtlCol="0" fromWordArt="0" anchor="t" anchorCtr="0" forceAA="0" compatLnSpc="1">
                          <a:prstTxWarp prst="textNoShape">
                            <a:avLst/>
                          </a:prstTxWarp>
                          <a:noAutofit/>
                        </a:bodyPr>
                        <a:lstStyle/>
                        <a:p>
                          <a:pPr marL="0" marR="0" indent="0" algn="ctr">
                            <a:spcBef>
                              <a:spcPts val="0"/>
                            </a:spcBef>
                            <a:spcAft>
                              <a:spcPts val="0"/>
                            </a:spcAft>
                          </a:pPr>
                          <a:r>
                            <a:rPr lang="en-US" sz="1000" i="1" kern="100">
                              <a:effectLst/>
                              <a:latin typeface="Times New Roman" panose="02020603050405020304" pitchFamily="18" charset="0"/>
                              <a:ea typeface="Malgun Gothic" panose="020B0503020000020004" pitchFamily="34" charset="-127"/>
                              <a:cs typeface="Times New Roman" panose="02020603050405020304" pitchFamily="18" charset="0"/>
                            </a:rPr>
                            <a:t>l</a:t>
                          </a:r>
                          <a:r>
                            <a:rPr lang="en-US" sz="1000" i="1" kern="100" baseline="-25000">
                              <a:effectLst/>
                              <a:latin typeface="Times New Roman" panose="02020603050405020304" pitchFamily="18" charset="0"/>
                              <a:ea typeface="Malgun Gothic" panose="020B0503020000020004" pitchFamily="34" charset="-127"/>
                              <a:cs typeface="Times New Roman" panose="02020603050405020304" pitchFamily="18" charset="0"/>
                            </a:rPr>
                            <a:t>s</a:t>
                          </a:r>
                          <a:endParaRPr lang="en-US" sz="1000" kern="100">
                            <a:effectLst/>
                            <a:latin typeface="Malgun Gothic" panose="020B0503020000020004" pitchFamily="34" charset="-127"/>
                            <a:ea typeface="Malgun Gothic" panose="020B0503020000020004" pitchFamily="34" charset="-127"/>
                            <a:cs typeface="Times New Roman" panose="02020603050405020304" pitchFamily="18" charset="0"/>
                          </a:endParaRPr>
                        </a:p>
                      </xdr:txBody>
                    </xdr:sp>
                    <xdr:cxnSp macro="">
                      <xdr:nvCxnSpPr>
                        <xdr:cNvPr id="560" name="Straight Connector 559">
                          <a:extLst>
                            <a:ext uri="{FF2B5EF4-FFF2-40B4-BE49-F238E27FC236}">
                              <a16:creationId xmlns:a16="http://schemas.microsoft.com/office/drawing/2014/main" id="{DAEB7D48-5707-459C-B777-0CFC228160CB}"/>
                            </a:ext>
                          </a:extLst>
                        </xdr:cNvPr>
                        <xdr:cNvCxnSpPr/>
                      </xdr:nvCxnSpPr>
                      <xdr:spPr>
                        <a:xfrm>
                          <a:off x="13509325" y="8896334"/>
                          <a:ext cx="0" cy="77892"/>
                        </a:xfrm>
                        <a:prstGeom prst="line">
                          <a:avLst/>
                        </a:prstGeom>
                        <a:ln w="6350"/>
                      </xdr:spPr>
                      <xdr:style>
                        <a:lnRef idx="1">
                          <a:schemeClr val="dk1"/>
                        </a:lnRef>
                        <a:fillRef idx="0">
                          <a:schemeClr val="dk1"/>
                        </a:fillRef>
                        <a:effectRef idx="0">
                          <a:schemeClr val="dk1"/>
                        </a:effectRef>
                        <a:fontRef idx="minor">
                          <a:schemeClr val="tx1"/>
                        </a:fontRef>
                      </xdr:style>
                    </xdr:cxnSp>
                    <xdr:grpSp>
                      <xdr:nvGrpSpPr>
                        <xdr:cNvPr id="612" name="Group 611">
                          <a:extLst>
                            <a:ext uri="{FF2B5EF4-FFF2-40B4-BE49-F238E27FC236}">
                              <a16:creationId xmlns:a16="http://schemas.microsoft.com/office/drawing/2014/main" id="{D24F14DB-BABA-0F34-C418-EE6E5ACF77C5}"/>
                            </a:ext>
                          </a:extLst>
                        </xdr:cNvPr>
                        <xdr:cNvGrpSpPr/>
                      </xdr:nvGrpSpPr>
                      <xdr:grpSpPr>
                        <a:xfrm>
                          <a:off x="12710079" y="6882621"/>
                          <a:ext cx="3957196" cy="3128452"/>
                          <a:chOff x="12709916" y="6870791"/>
                          <a:chExt cx="3963552" cy="3146525"/>
                        </a:xfrm>
                      </xdr:grpSpPr>
                      <xdr:cxnSp macro="">
                        <xdr:nvCxnSpPr>
                          <xdr:cNvPr id="543" name="Straight Arrow Connector 542">
                            <a:extLst>
                              <a:ext uri="{FF2B5EF4-FFF2-40B4-BE49-F238E27FC236}">
                                <a16:creationId xmlns:a16="http://schemas.microsoft.com/office/drawing/2014/main" id="{42CF94D0-FC10-4787-8822-D1FE564335B1}"/>
                              </a:ext>
                            </a:extLst>
                          </xdr:cNvPr>
                          <xdr:cNvCxnSpPr/>
                        </xdr:nvCxnSpPr>
                        <xdr:spPr>
                          <a:xfrm flipV="1">
                            <a:off x="15051296" y="7858762"/>
                            <a:ext cx="199899" cy="5977"/>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01" name="Text Box 3076">
                            <a:extLst>
                              <a:ext uri="{FF2B5EF4-FFF2-40B4-BE49-F238E27FC236}">
                                <a16:creationId xmlns:a16="http://schemas.microsoft.com/office/drawing/2014/main" id="{6CB2BC4E-79ED-46DB-8276-1AD66A543AC3}"/>
                              </a:ext>
                            </a:extLst>
                          </xdr:cNvPr>
                          <xdr:cNvSpPr txBox="1"/>
                        </xdr:nvSpPr>
                        <xdr:spPr>
                          <a:xfrm>
                            <a:off x="15271042" y="7727439"/>
                            <a:ext cx="134215" cy="251055"/>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just">
                              <a:spcBef>
                                <a:spcPts val="0"/>
                              </a:spcBef>
                              <a:spcAft>
                                <a:spcPts val="0"/>
                              </a:spcAft>
                            </a:pPr>
                            <a:r>
                              <a:rPr lang="en-US" sz="1000" i="1" kern="100">
                                <a:solidFill>
                                  <a:srgbClr val="0070C0"/>
                                </a:solidFill>
                                <a:effectLst/>
                                <a:latin typeface="Times New Roman" panose="02020603050405020304" pitchFamily="18" charset="0"/>
                                <a:ea typeface="Malgun Gothic" panose="020B0503020000020004" pitchFamily="34" charset="-127"/>
                                <a:cs typeface="Times New Roman" panose="02020603050405020304" pitchFamily="18" charset="0"/>
                              </a:rPr>
                              <a:t>T</a:t>
                            </a:r>
                            <a:endParaRPr lang="en-US" sz="1000" kern="100">
                              <a:solidFill>
                                <a:srgbClr val="0070C0"/>
                              </a:solidFill>
                              <a:effectLst/>
                              <a:latin typeface="Malgun Gothic" panose="020B0503020000020004" pitchFamily="34" charset="-127"/>
                              <a:ea typeface="Malgun Gothic" panose="020B0503020000020004" pitchFamily="34" charset="-127"/>
                              <a:cs typeface="Times New Roman" panose="02020603050405020304" pitchFamily="18" charset="0"/>
                            </a:endParaRPr>
                          </a:p>
                        </xdr:txBody>
                      </xdr:sp>
                      <xdr:grpSp>
                        <xdr:nvGrpSpPr>
                          <xdr:cNvPr id="611" name="Group 610">
                            <a:extLst>
                              <a:ext uri="{FF2B5EF4-FFF2-40B4-BE49-F238E27FC236}">
                                <a16:creationId xmlns:a16="http://schemas.microsoft.com/office/drawing/2014/main" id="{33A21F1C-6666-0E6A-CE25-E745D5B759AC}"/>
                              </a:ext>
                            </a:extLst>
                          </xdr:cNvPr>
                          <xdr:cNvGrpSpPr/>
                        </xdr:nvGrpSpPr>
                        <xdr:grpSpPr>
                          <a:xfrm>
                            <a:off x="12709916" y="6870791"/>
                            <a:ext cx="3963552" cy="3146525"/>
                            <a:chOff x="12709916" y="6870791"/>
                            <a:chExt cx="3963552" cy="3146525"/>
                          </a:xfrm>
                        </xdr:grpSpPr>
                        <xdr:sp macro="" textlink="">
                          <xdr:nvSpPr>
                            <xdr:cNvPr id="556" name="Text Box 2790">
                              <a:extLst>
                                <a:ext uri="{FF2B5EF4-FFF2-40B4-BE49-F238E27FC236}">
                                  <a16:creationId xmlns:a16="http://schemas.microsoft.com/office/drawing/2014/main" id="{85CDD2CC-F6D4-49A7-AF86-AC8C165E89F2}"/>
                                </a:ext>
                              </a:extLst>
                            </xdr:cNvPr>
                            <xdr:cNvSpPr txBox="1"/>
                          </xdr:nvSpPr>
                          <xdr:spPr>
                            <a:xfrm>
                              <a:off x="15090126" y="7906846"/>
                              <a:ext cx="1321029" cy="214961"/>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just">
                                <a:spcBef>
                                  <a:spcPts val="0"/>
                                </a:spcBef>
                                <a:spcAft>
                                  <a:spcPts val="0"/>
                                </a:spcAft>
                              </a:pPr>
                              <a:r>
                                <a:rPr lang="en-US" sz="1000" i="1" kern="100" baseline="0">
                                  <a:effectLst/>
                                  <a:latin typeface="Times New Roman" panose="02020603050405020304" pitchFamily="18" charset="0"/>
                                  <a:ea typeface="Malgun Gothic" panose="020B0503020000020004" pitchFamily="34" charset="-127"/>
                                  <a:cs typeface="Times New Roman" panose="02020603050405020304" pitchFamily="18" charset="0"/>
                                </a:rPr>
                                <a:t>(Upward loding)</a:t>
                              </a:r>
                              <a:endParaRPr lang="en-US" sz="1000" kern="100" baseline="-25000">
                                <a:effectLst/>
                                <a:latin typeface="Malgun Gothic" panose="020B0503020000020004" pitchFamily="34" charset="-127"/>
                                <a:ea typeface="Malgun Gothic" panose="020B0503020000020004" pitchFamily="34" charset="-127"/>
                                <a:cs typeface="Times New Roman" panose="02020603050405020304" pitchFamily="18" charset="0"/>
                              </a:endParaRPr>
                            </a:p>
                          </xdr:txBody>
                        </xdr:sp>
                        <xdr:sp macro="" textlink="">
                          <xdr:nvSpPr>
                            <xdr:cNvPr id="557" name="Text Box 2790">
                              <a:extLst>
                                <a:ext uri="{FF2B5EF4-FFF2-40B4-BE49-F238E27FC236}">
                                  <a16:creationId xmlns:a16="http://schemas.microsoft.com/office/drawing/2014/main" id="{F210D33F-71CD-47BE-B599-A95F54271D14}"/>
                                </a:ext>
                              </a:extLst>
                            </xdr:cNvPr>
                            <xdr:cNvSpPr txBox="1"/>
                          </xdr:nvSpPr>
                          <xdr:spPr>
                            <a:xfrm>
                              <a:off x="15127719" y="8398207"/>
                              <a:ext cx="1545749" cy="211523"/>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just">
                                <a:spcBef>
                                  <a:spcPts val="0"/>
                                </a:spcBef>
                                <a:spcAft>
                                  <a:spcPts val="0"/>
                                </a:spcAft>
                              </a:pPr>
                              <a:r>
                                <a:rPr lang="en-US" sz="1000" i="1" kern="100" baseline="0">
                                  <a:effectLst/>
                                  <a:latin typeface="Times New Roman" panose="02020603050405020304" pitchFamily="18" charset="0"/>
                                  <a:ea typeface="Malgun Gothic" panose="020B0503020000020004" pitchFamily="34" charset="-127"/>
                                  <a:cs typeface="Times New Roman" panose="02020603050405020304" pitchFamily="18" charset="0"/>
                                </a:rPr>
                                <a:t>(Downward loading)</a:t>
                              </a:r>
                              <a:endParaRPr lang="en-US" sz="1000" kern="100" baseline="-25000">
                                <a:effectLst/>
                                <a:latin typeface="Malgun Gothic" panose="020B0503020000020004" pitchFamily="34" charset="-127"/>
                                <a:ea typeface="Malgun Gothic" panose="020B0503020000020004" pitchFamily="34" charset="-127"/>
                                <a:cs typeface="Times New Roman" panose="02020603050405020304" pitchFamily="18" charset="0"/>
                              </a:endParaRPr>
                            </a:p>
                          </xdr:txBody>
                        </xdr:sp>
                        <xdr:grpSp>
                          <xdr:nvGrpSpPr>
                            <xdr:cNvPr id="610" name="Group 609">
                              <a:extLst>
                                <a:ext uri="{FF2B5EF4-FFF2-40B4-BE49-F238E27FC236}">
                                  <a16:creationId xmlns:a16="http://schemas.microsoft.com/office/drawing/2014/main" id="{0330C12B-365D-05A7-8812-6E220CFB1C5E}"/>
                                </a:ext>
                              </a:extLst>
                            </xdr:cNvPr>
                            <xdr:cNvGrpSpPr/>
                          </xdr:nvGrpSpPr>
                          <xdr:grpSpPr>
                            <a:xfrm>
                              <a:off x="12709916" y="6870791"/>
                              <a:ext cx="2888229" cy="3146525"/>
                              <a:chOff x="12678774" y="6741047"/>
                              <a:chExt cx="2882146" cy="3129847"/>
                            </a:xfrm>
                          </xdr:grpSpPr>
                          <xdr:grpSp>
                            <xdr:nvGrpSpPr>
                              <xdr:cNvPr id="608" name="Group 607">
                                <a:extLst>
                                  <a:ext uri="{FF2B5EF4-FFF2-40B4-BE49-F238E27FC236}">
                                    <a16:creationId xmlns:a16="http://schemas.microsoft.com/office/drawing/2014/main" id="{2A203761-2C4C-5FA1-C211-374E78EB7FBD}"/>
                                  </a:ext>
                                </a:extLst>
                              </xdr:cNvPr>
                              <xdr:cNvGrpSpPr/>
                            </xdr:nvGrpSpPr>
                            <xdr:grpSpPr>
                              <a:xfrm>
                                <a:off x="12678774" y="6741047"/>
                                <a:ext cx="2882146" cy="3129847"/>
                                <a:chOff x="12663516" y="6694714"/>
                                <a:chExt cx="2873273" cy="3137273"/>
                              </a:xfrm>
                            </xdr:grpSpPr>
                            <xdr:cxnSp macro="">
                              <xdr:nvCxnSpPr>
                                <xdr:cNvPr id="550" name="Connector: Elbow 549">
                                  <a:extLst>
                                    <a:ext uri="{FF2B5EF4-FFF2-40B4-BE49-F238E27FC236}">
                                      <a16:creationId xmlns:a16="http://schemas.microsoft.com/office/drawing/2014/main" id="{8849DDEC-7E0D-43D6-9E1B-E846085F3B62}"/>
                                    </a:ext>
                                  </a:extLst>
                                </xdr:cNvPr>
                                <xdr:cNvCxnSpPr/>
                              </xdr:nvCxnSpPr>
                              <xdr:spPr>
                                <a:xfrm rot="5400000" flipH="1" flipV="1">
                                  <a:off x="13018916" y="8143212"/>
                                  <a:ext cx="476071" cy="115449"/>
                                </a:xfrm>
                                <a:prstGeom prst="bentConnector3">
                                  <a:avLst>
                                    <a:gd name="adj1" fmla="val 100950"/>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607" name="Group 606">
                                  <a:extLst>
                                    <a:ext uri="{FF2B5EF4-FFF2-40B4-BE49-F238E27FC236}">
                                      <a16:creationId xmlns:a16="http://schemas.microsoft.com/office/drawing/2014/main" id="{BAE88915-2721-A180-722A-55D53E115ED2}"/>
                                    </a:ext>
                                  </a:extLst>
                                </xdr:cNvPr>
                                <xdr:cNvGrpSpPr/>
                              </xdr:nvGrpSpPr>
                              <xdr:grpSpPr>
                                <a:xfrm>
                                  <a:off x="12663516" y="6694714"/>
                                  <a:ext cx="2873273" cy="3137273"/>
                                  <a:chOff x="12663516" y="6694714"/>
                                  <a:chExt cx="2873273" cy="3137273"/>
                                </a:xfrm>
                              </xdr:grpSpPr>
                              <xdr:cxnSp macro="">
                                <xdr:nvCxnSpPr>
                                  <xdr:cNvPr id="549" name="Connector: Elbow 548">
                                    <a:extLst>
                                      <a:ext uri="{FF2B5EF4-FFF2-40B4-BE49-F238E27FC236}">
                                        <a16:creationId xmlns:a16="http://schemas.microsoft.com/office/drawing/2014/main" id="{299A2175-7398-4C8D-B1B3-9BBECBEF6469}"/>
                                      </a:ext>
                                    </a:extLst>
                                  </xdr:cNvPr>
                                  <xdr:cNvCxnSpPr/>
                                </xdr:nvCxnSpPr>
                                <xdr:spPr>
                                  <a:xfrm rot="5400000" flipH="1" flipV="1">
                                    <a:off x="13022461" y="8378124"/>
                                    <a:ext cx="473324" cy="120747"/>
                                  </a:xfrm>
                                  <a:prstGeom prst="bentConnector3">
                                    <a:avLst>
                                      <a:gd name="adj1" fmla="val 100181"/>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604" name="Group 603">
                                    <a:extLst>
                                      <a:ext uri="{FF2B5EF4-FFF2-40B4-BE49-F238E27FC236}">
                                        <a16:creationId xmlns:a16="http://schemas.microsoft.com/office/drawing/2014/main" id="{B4169A58-59A5-4E40-7595-F653D627A2D9}"/>
                                      </a:ext>
                                    </a:extLst>
                                  </xdr:cNvPr>
                                  <xdr:cNvGrpSpPr/>
                                </xdr:nvGrpSpPr>
                                <xdr:grpSpPr>
                                  <a:xfrm>
                                    <a:off x="12663516" y="6694714"/>
                                    <a:ext cx="2873273" cy="3137273"/>
                                    <a:chOff x="12663516" y="6694714"/>
                                    <a:chExt cx="2873273" cy="3137273"/>
                                  </a:xfrm>
                                </xdr:grpSpPr>
                                <xdr:grpSp>
                                  <xdr:nvGrpSpPr>
                                    <xdr:cNvPr id="377" name="Group 376">
                                      <a:extLst>
                                        <a:ext uri="{FF2B5EF4-FFF2-40B4-BE49-F238E27FC236}">
                                          <a16:creationId xmlns:a16="http://schemas.microsoft.com/office/drawing/2014/main" id="{5414DE6D-ED78-4B25-9E42-EB90BD34506F}"/>
                                        </a:ext>
                                      </a:extLst>
                                    </xdr:cNvPr>
                                    <xdr:cNvGrpSpPr/>
                                  </xdr:nvGrpSpPr>
                                  <xdr:grpSpPr>
                                    <a:xfrm>
                                      <a:off x="12663516" y="6694714"/>
                                      <a:ext cx="2873273" cy="3137273"/>
                                      <a:chOff x="12456021" y="6503922"/>
                                      <a:chExt cx="3389961" cy="2954681"/>
                                    </a:xfrm>
                                    <a:noFill/>
                                  </xdr:grpSpPr>
                                  <xdr:grpSp>
                                    <xdr:nvGrpSpPr>
                                      <xdr:cNvPr id="378" name="Group 377">
                                        <a:extLst>
                                          <a:ext uri="{FF2B5EF4-FFF2-40B4-BE49-F238E27FC236}">
                                            <a16:creationId xmlns:a16="http://schemas.microsoft.com/office/drawing/2014/main" id="{4F3D45CA-0ED7-F78E-109C-8ADA37E3C592}"/>
                                          </a:ext>
                                        </a:extLst>
                                      </xdr:cNvPr>
                                      <xdr:cNvGrpSpPr>
                                        <a:grpSpLocks noChangeAspect="1"/>
                                      </xdr:cNvGrpSpPr>
                                    </xdr:nvGrpSpPr>
                                    <xdr:grpSpPr>
                                      <a:xfrm>
                                        <a:off x="12456021" y="6503922"/>
                                        <a:ext cx="3389961" cy="2954681"/>
                                        <a:chOff x="10253940" y="6280825"/>
                                        <a:chExt cx="3766624" cy="3243913"/>
                                      </a:xfrm>
                                      <a:grpFill/>
                                    </xdr:grpSpPr>
                                    <xdr:grpSp>
                                      <xdr:nvGrpSpPr>
                                        <xdr:cNvPr id="383" name="Canvas 3101">
                                          <a:extLst>
                                            <a:ext uri="{FF2B5EF4-FFF2-40B4-BE49-F238E27FC236}">
                                              <a16:creationId xmlns:a16="http://schemas.microsoft.com/office/drawing/2014/main" id="{980FD766-D309-8385-D5C9-A41B8CEEC2C7}"/>
                                            </a:ext>
                                          </a:extLst>
                                        </xdr:cNvPr>
                                        <xdr:cNvGrpSpPr>
                                          <a:grpSpLocks noChangeAspect="1"/>
                                        </xdr:cNvGrpSpPr>
                                      </xdr:nvGrpSpPr>
                                      <xdr:grpSpPr>
                                        <a:xfrm>
                                          <a:off x="10253940" y="6280825"/>
                                          <a:ext cx="3766624" cy="3243913"/>
                                          <a:chOff x="61945" y="11"/>
                                          <a:chExt cx="3348110" cy="2844707"/>
                                        </a:xfrm>
                                        <a:grpFill/>
                                      </xdr:grpSpPr>
                                      <xdr:sp macro="" textlink="">
                                        <xdr:nvSpPr>
                                          <xdr:cNvPr id="389" name="Rectangle 388">
                                            <a:extLst>
                                              <a:ext uri="{FF2B5EF4-FFF2-40B4-BE49-F238E27FC236}">
                                                <a16:creationId xmlns:a16="http://schemas.microsoft.com/office/drawing/2014/main" id="{BCB96833-FD29-A12C-332C-65CE5AE24EBA}"/>
                                              </a:ext>
                                            </a:extLst>
                                          </xdr:cNvPr>
                                          <xdr:cNvSpPr/>
                                        </xdr:nvSpPr>
                                        <xdr:spPr>
                                          <a:xfrm>
                                            <a:off x="170401" y="11348"/>
                                            <a:ext cx="3059430" cy="2833370"/>
                                          </a:xfrm>
                                          <a:prstGeom prst="rect">
                                            <a:avLst/>
                                          </a:prstGeom>
                                          <a:grpFill/>
                                          <a:ln w="19050">
                                            <a:noFill/>
                                          </a:ln>
                                        </xdr:spPr>
                                      </xdr:sp>
                                      <xdr:cxnSp macro="">
                                        <xdr:nvCxnSpPr>
                                          <xdr:cNvPr id="390" name="Straight Arrow Connector 389">
                                            <a:extLst>
                                              <a:ext uri="{FF2B5EF4-FFF2-40B4-BE49-F238E27FC236}">
                                                <a16:creationId xmlns:a16="http://schemas.microsoft.com/office/drawing/2014/main" id="{98EF0479-1517-69DF-9E58-4BD0CEBB2161}"/>
                                              </a:ext>
                                            </a:extLst>
                                          </xdr:cNvPr>
                                          <xdr:cNvCxnSpPr/>
                                        </xdr:nvCxnSpPr>
                                        <xdr:spPr>
                                          <a:xfrm>
                                            <a:off x="1430097" y="2434020"/>
                                            <a:ext cx="1325272" cy="13019"/>
                                          </a:xfrm>
                                          <a:prstGeom prst="straightConnector1">
                                            <a:avLst/>
                                          </a:prstGeom>
                                          <a:grpFill/>
                                          <a:ln w="6350">
                                            <a:headEnd type="arrow" w="sm" len="sm"/>
                                            <a:tailEnd type="arrow" w="sm" len="sm"/>
                                          </a:ln>
                                        </xdr:spPr>
                                        <xdr:style>
                                          <a:lnRef idx="1">
                                            <a:schemeClr val="dk1"/>
                                          </a:lnRef>
                                          <a:fillRef idx="0">
                                            <a:schemeClr val="dk1"/>
                                          </a:fillRef>
                                          <a:effectRef idx="0">
                                            <a:schemeClr val="dk1"/>
                                          </a:effectRef>
                                          <a:fontRef idx="minor">
                                            <a:schemeClr val="tx1"/>
                                          </a:fontRef>
                                        </xdr:style>
                                      </xdr:cxnSp>
                                      <xdr:sp macro="" textlink="">
                                        <xdr:nvSpPr>
                                          <xdr:cNvPr id="391" name="Rectangle 390">
                                            <a:extLst>
                                              <a:ext uri="{FF2B5EF4-FFF2-40B4-BE49-F238E27FC236}">
                                                <a16:creationId xmlns:a16="http://schemas.microsoft.com/office/drawing/2014/main" id="{A9EDD316-B9E2-52B7-2CFB-E70BE72D5C5E}"/>
                                              </a:ext>
                                            </a:extLst>
                                          </xdr:cNvPr>
                                          <xdr:cNvSpPr/>
                                        </xdr:nvSpPr>
                                        <xdr:spPr>
                                          <a:xfrm>
                                            <a:off x="494811" y="812367"/>
                                            <a:ext cx="947420" cy="940435"/>
                                          </a:xfrm>
                                          <a:prstGeom prst="rect">
                                            <a:avLst/>
                                          </a:prstGeom>
                                          <a:grp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cxnSp macro="">
                                        <xdr:nvCxnSpPr>
                                          <xdr:cNvPr id="392" name="Straight Connector 391">
                                            <a:extLst>
                                              <a:ext uri="{FF2B5EF4-FFF2-40B4-BE49-F238E27FC236}">
                                                <a16:creationId xmlns:a16="http://schemas.microsoft.com/office/drawing/2014/main" id="{F45E8827-0647-A817-4657-7A3EDB69C2FC}"/>
                                              </a:ext>
                                            </a:extLst>
                                          </xdr:cNvPr>
                                          <xdr:cNvCxnSpPr>
                                            <a:cxnSpLocks/>
                                          </xdr:cNvCxnSpPr>
                                        </xdr:nvCxnSpPr>
                                        <xdr:spPr>
                                          <a:xfrm flipV="1">
                                            <a:off x="930132" y="804910"/>
                                            <a:ext cx="0" cy="934428"/>
                                          </a:xfrm>
                                          <a:prstGeom prst="line">
                                            <a:avLst/>
                                          </a:prstGeom>
                                          <a:grpFill/>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93" name="Text Box 3046">
                                            <a:extLst>
                                              <a:ext uri="{FF2B5EF4-FFF2-40B4-BE49-F238E27FC236}">
                                                <a16:creationId xmlns:a16="http://schemas.microsoft.com/office/drawing/2014/main" id="{3006CBC4-CE80-963F-7E0A-C166174449AA}"/>
                                              </a:ext>
                                            </a:extLst>
                                          </xdr:cNvPr>
                                          <xdr:cNvSpPr txBox="1"/>
                                        </xdr:nvSpPr>
                                        <xdr:spPr>
                                          <a:xfrm>
                                            <a:off x="1489287" y="939939"/>
                                            <a:ext cx="832241" cy="211403"/>
                                          </a:xfrm>
                                          <a:prstGeom prst="rect">
                                            <a:avLst/>
                                          </a:prstGeom>
                                          <a:grp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just">
                                              <a:lnSpc>
                                                <a:spcPct val="80000"/>
                                              </a:lnSpc>
                                              <a:spcBef>
                                                <a:spcPts val="0"/>
                                              </a:spcBef>
                                              <a:spcAft>
                                                <a:spcPts val="0"/>
                                              </a:spcAft>
                                            </a:pPr>
                                            <a:r>
                                              <a:rPr lang="en-US" sz="1000" i="1" kern="100">
                                                <a:solidFill>
                                                  <a:srgbClr val="0000FF"/>
                                                </a:solidFill>
                                                <a:effectLst/>
                                                <a:latin typeface="Times New Roman" panose="02020603050405020304" pitchFamily="18" charset="0"/>
                                                <a:ea typeface="Malgun Gothic" panose="020B0503020000020004" pitchFamily="34" charset="-127"/>
                                                <a:cs typeface="Times New Roman" panose="02020603050405020304" pitchFamily="18" charset="0"/>
                                              </a:rPr>
                                              <a:t>Shear spring </a:t>
                                            </a:r>
                                            <a:endParaRPr lang="en-US" sz="1000" i="1" kern="100">
                                              <a:effectLst/>
                                              <a:latin typeface="Malgun Gothic" panose="020B0503020000020004" pitchFamily="34" charset="-127"/>
                                              <a:ea typeface="Malgun Gothic" panose="020B0503020000020004" pitchFamily="34" charset="-127"/>
                                              <a:cs typeface="Times New Roman" panose="02020603050405020304" pitchFamily="18" charset="0"/>
                                            </a:endParaRPr>
                                          </a:p>
                                        </xdr:txBody>
                                      </xdr:sp>
                                      <xdr:sp macro="" textlink="">
                                        <xdr:nvSpPr>
                                          <xdr:cNvPr id="394" name="Text Box 3047">
                                            <a:extLst>
                                              <a:ext uri="{FF2B5EF4-FFF2-40B4-BE49-F238E27FC236}">
                                                <a16:creationId xmlns:a16="http://schemas.microsoft.com/office/drawing/2014/main" id="{9EBFABA8-063E-530E-82D6-74870B1F6AAC}"/>
                                              </a:ext>
                                            </a:extLst>
                                          </xdr:cNvPr>
                                          <xdr:cNvSpPr txBox="1"/>
                                        </xdr:nvSpPr>
                                        <xdr:spPr>
                                          <a:xfrm>
                                            <a:off x="1475313" y="1399228"/>
                                            <a:ext cx="1202022" cy="223536"/>
                                          </a:xfrm>
                                          <a:prstGeom prst="rect">
                                            <a:avLst/>
                                          </a:prstGeom>
                                          <a:grp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just">
                                              <a:lnSpc>
                                                <a:spcPct val="80000"/>
                                              </a:lnSpc>
                                              <a:spcBef>
                                                <a:spcPts val="0"/>
                                              </a:spcBef>
                                              <a:spcAft>
                                                <a:spcPts val="0"/>
                                              </a:spcAft>
                                            </a:pPr>
                                            <a:r>
                                              <a:rPr lang="en-US" sz="1000" i="1" kern="100">
                                                <a:solidFill>
                                                  <a:srgbClr val="FF0000"/>
                                                </a:solidFill>
                                                <a:effectLst/>
                                                <a:latin typeface="Times New Roman" panose="02020603050405020304" pitchFamily="18" charset="0"/>
                                                <a:ea typeface="Malgun Gothic" panose="020B0503020000020004" pitchFamily="34" charset="-127"/>
                                                <a:cs typeface="Times New Roman" panose="02020603050405020304" pitchFamily="18" charset="0"/>
                                              </a:rPr>
                                              <a:t>Rotational spring</a:t>
                                            </a:r>
                                            <a:endParaRPr lang="en-US" sz="1000" i="1" kern="100">
                                              <a:effectLst/>
                                              <a:latin typeface="Malgun Gothic" panose="020B0503020000020004" pitchFamily="34" charset="-127"/>
                                              <a:ea typeface="Malgun Gothic" panose="020B0503020000020004" pitchFamily="34" charset="-127"/>
                                              <a:cs typeface="Times New Roman" panose="02020603050405020304" pitchFamily="18" charset="0"/>
                                            </a:endParaRPr>
                                          </a:p>
                                        </xdr:txBody>
                                      </xdr:sp>
                                      <xdr:cxnSp macro="">
                                        <xdr:nvCxnSpPr>
                                          <xdr:cNvPr id="395" name="Straight Arrow Connector 394">
                                            <a:extLst>
                                              <a:ext uri="{FF2B5EF4-FFF2-40B4-BE49-F238E27FC236}">
                                                <a16:creationId xmlns:a16="http://schemas.microsoft.com/office/drawing/2014/main" id="{77420107-9713-7DA7-EED1-3E7D122D5C0B}"/>
                                              </a:ext>
                                            </a:extLst>
                                          </xdr:cNvPr>
                                          <xdr:cNvCxnSpPr/>
                                        </xdr:nvCxnSpPr>
                                        <xdr:spPr>
                                          <a:xfrm>
                                            <a:off x="308508" y="799527"/>
                                            <a:ext cx="0" cy="945043"/>
                                          </a:xfrm>
                                          <a:prstGeom prst="straightConnector1">
                                            <a:avLst/>
                                          </a:prstGeom>
                                          <a:grpFill/>
                                          <a:ln w="6350">
                                            <a:headEnd type="arrow" w="sm" len="sm"/>
                                            <a:tailEnd type="arrow" w="sm" len="sm"/>
                                          </a:ln>
                                        </xdr:spPr>
                                        <xdr:style>
                                          <a:lnRef idx="1">
                                            <a:schemeClr val="dk1"/>
                                          </a:lnRef>
                                          <a:fillRef idx="0">
                                            <a:schemeClr val="dk1"/>
                                          </a:fillRef>
                                          <a:effectRef idx="0">
                                            <a:schemeClr val="dk1"/>
                                          </a:effectRef>
                                          <a:fontRef idx="minor">
                                            <a:schemeClr val="tx1"/>
                                          </a:fontRef>
                                        </xdr:style>
                                      </xdr:cxnSp>
                                      <xdr:sp macro="" textlink="">
                                        <xdr:nvSpPr>
                                          <xdr:cNvPr id="396" name="Text Box 3052">
                                            <a:extLst>
                                              <a:ext uri="{FF2B5EF4-FFF2-40B4-BE49-F238E27FC236}">
                                                <a16:creationId xmlns:a16="http://schemas.microsoft.com/office/drawing/2014/main" id="{9AC74D1D-4A5E-987E-B6BB-2A5D514C56FE}"/>
                                              </a:ext>
                                            </a:extLst>
                                          </xdr:cNvPr>
                                          <xdr:cNvSpPr txBox="1"/>
                                        </xdr:nvSpPr>
                                        <xdr:spPr>
                                          <a:xfrm>
                                            <a:off x="258179" y="1168218"/>
                                            <a:ext cx="154235" cy="227492"/>
                                          </a:xfrm>
                                          <a:prstGeom prst="rect">
                                            <a:avLst/>
                                          </a:prstGeom>
                                          <a:solidFill>
                                            <a:sysClr val="window" lastClr="FFFFFF"/>
                                          </a:solid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just">
                                              <a:spcBef>
                                                <a:spcPts val="0"/>
                                              </a:spcBef>
                                              <a:spcAft>
                                                <a:spcPts val="0"/>
                                              </a:spcAft>
                                            </a:pPr>
                                            <a:r>
                                              <a:rPr lang="en-US" sz="1000" i="1" kern="100">
                                                <a:effectLst/>
                                                <a:latin typeface="Times New Roman" panose="02020603050405020304" pitchFamily="18" charset="0"/>
                                                <a:ea typeface="Malgun Gothic" panose="020B0503020000020004" pitchFamily="34" charset="-127"/>
                                                <a:cs typeface="Times New Roman" panose="02020603050405020304" pitchFamily="18" charset="0"/>
                                              </a:rPr>
                                              <a:t>h</a:t>
                                            </a:r>
                                            <a:r>
                                              <a:rPr lang="en-US" sz="1000" i="1" kern="100" baseline="-25000">
                                                <a:effectLst/>
                                                <a:latin typeface="Times New Roman" panose="02020603050405020304" pitchFamily="18" charset="0"/>
                                                <a:ea typeface="Malgun Gothic" panose="020B0503020000020004" pitchFamily="34" charset="-127"/>
                                                <a:cs typeface="Times New Roman" panose="02020603050405020304" pitchFamily="18" charset="0"/>
                                              </a:rPr>
                                              <a:t>b</a:t>
                                            </a:r>
                                            <a:endParaRPr lang="en-US" sz="1000" kern="100">
                                              <a:effectLst/>
                                              <a:latin typeface="Malgun Gothic" panose="020B0503020000020004" pitchFamily="34" charset="-127"/>
                                              <a:ea typeface="Malgun Gothic" panose="020B0503020000020004" pitchFamily="34" charset="-127"/>
                                              <a:cs typeface="Times New Roman" panose="02020603050405020304" pitchFamily="18" charset="0"/>
                                            </a:endParaRPr>
                                          </a:p>
                                        </xdr:txBody>
                                      </xdr:sp>
                                      <xdr:cxnSp macro="">
                                        <xdr:nvCxnSpPr>
                                          <xdr:cNvPr id="397" name="Straight Arrow Connector 396">
                                            <a:extLst>
                                              <a:ext uri="{FF2B5EF4-FFF2-40B4-BE49-F238E27FC236}">
                                                <a16:creationId xmlns:a16="http://schemas.microsoft.com/office/drawing/2014/main" id="{BA30CE00-2266-140F-581B-D02DA6D9E0CC}"/>
                                              </a:ext>
                                            </a:extLst>
                                          </xdr:cNvPr>
                                          <xdr:cNvCxnSpPr/>
                                        </xdr:nvCxnSpPr>
                                        <xdr:spPr>
                                          <a:xfrm>
                                            <a:off x="489459" y="2435413"/>
                                            <a:ext cx="945533" cy="0"/>
                                          </a:xfrm>
                                          <a:prstGeom prst="straightConnector1">
                                            <a:avLst/>
                                          </a:prstGeom>
                                          <a:grpFill/>
                                          <a:ln w="6350">
                                            <a:headEnd type="arrow" w="sm" len="sm"/>
                                            <a:tailEnd type="arrow" w="sm" len="sm"/>
                                          </a:ln>
                                        </xdr:spPr>
                                        <xdr:style>
                                          <a:lnRef idx="1">
                                            <a:schemeClr val="dk1"/>
                                          </a:lnRef>
                                          <a:fillRef idx="0">
                                            <a:schemeClr val="dk1"/>
                                          </a:fillRef>
                                          <a:effectRef idx="0">
                                            <a:schemeClr val="dk1"/>
                                          </a:effectRef>
                                          <a:fontRef idx="minor">
                                            <a:schemeClr val="tx1"/>
                                          </a:fontRef>
                                        </xdr:style>
                                      </xdr:cxnSp>
                                      <xdr:sp macro="" textlink="">
                                        <xdr:nvSpPr>
                                          <xdr:cNvPr id="398" name="Text Box 3054">
                                            <a:extLst>
                                              <a:ext uri="{FF2B5EF4-FFF2-40B4-BE49-F238E27FC236}">
                                                <a16:creationId xmlns:a16="http://schemas.microsoft.com/office/drawing/2014/main" id="{DC196EB4-0FFB-FDC6-8C7F-DB7EE947C191}"/>
                                              </a:ext>
                                            </a:extLst>
                                          </xdr:cNvPr>
                                          <xdr:cNvSpPr txBox="1"/>
                                        </xdr:nvSpPr>
                                        <xdr:spPr>
                                          <a:xfrm>
                                            <a:off x="835191" y="2305232"/>
                                            <a:ext cx="168877" cy="158422"/>
                                          </a:xfrm>
                                          <a:prstGeom prst="rect">
                                            <a:avLst/>
                                          </a:prstGeom>
                                          <a:solidFill>
                                            <a:sysClr val="window" lastClr="FFFFFF"/>
                                          </a:solid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ctr">
                                              <a:spcBef>
                                                <a:spcPts val="0"/>
                                              </a:spcBef>
                                              <a:spcAft>
                                                <a:spcPts val="0"/>
                                              </a:spcAft>
                                            </a:pPr>
                                            <a:r>
                                              <a:rPr lang="en-US" sz="1000" i="1" kern="100">
                                                <a:effectLst/>
                                                <a:latin typeface="Times New Roman" panose="02020603050405020304" pitchFamily="18" charset="0"/>
                                                <a:ea typeface="Malgun Gothic" panose="020B0503020000020004" pitchFamily="34" charset="-127"/>
                                                <a:cs typeface="Times New Roman" panose="02020603050405020304" pitchFamily="18" charset="0"/>
                                              </a:rPr>
                                              <a:t>h</a:t>
                                            </a:r>
                                            <a:r>
                                              <a:rPr lang="en-US" sz="1000" i="1" kern="100" baseline="-25000">
                                                <a:effectLst/>
                                                <a:latin typeface="Times New Roman" panose="02020603050405020304" pitchFamily="18" charset="0"/>
                                                <a:ea typeface="Malgun Gothic" panose="020B0503020000020004" pitchFamily="34" charset="-127"/>
                                                <a:cs typeface="Times New Roman" panose="02020603050405020304" pitchFamily="18" charset="0"/>
                                              </a:rPr>
                                              <a:t>c</a:t>
                                            </a:r>
                                            <a:endParaRPr lang="en-US" sz="1000" kern="100">
                                              <a:effectLst/>
                                              <a:latin typeface="Malgun Gothic" panose="020B0503020000020004" pitchFamily="34" charset="-127"/>
                                              <a:ea typeface="Malgun Gothic" panose="020B0503020000020004" pitchFamily="34" charset="-127"/>
                                              <a:cs typeface="Times New Roman" panose="02020603050405020304" pitchFamily="18" charset="0"/>
                                            </a:endParaRPr>
                                          </a:p>
                                        </xdr:txBody>
                                      </xdr:sp>
                                      <xdr:cxnSp macro="">
                                        <xdr:nvCxnSpPr>
                                          <xdr:cNvPr id="399" name="Straight Connector 398">
                                            <a:extLst>
                                              <a:ext uri="{FF2B5EF4-FFF2-40B4-BE49-F238E27FC236}">
                                                <a16:creationId xmlns:a16="http://schemas.microsoft.com/office/drawing/2014/main" id="{EAEE85FC-05EF-5122-06EF-701AF0BAA214}"/>
                                              </a:ext>
                                            </a:extLst>
                                          </xdr:cNvPr>
                                          <xdr:cNvCxnSpPr/>
                                        </xdr:nvCxnSpPr>
                                        <xdr:spPr>
                                          <a:xfrm>
                                            <a:off x="207211" y="801418"/>
                                            <a:ext cx="241771" cy="0"/>
                                          </a:xfrm>
                                          <a:prstGeom prst="line">
                                            <a:avLst/>
                                          </a:prstGeom>
                                          <a:grpFill/>
                                          <a:ln w="6350"/>
                                        </xdr:spPr>
                                        <xdr:style>
                                          <a:lnRef idx="1">
                                            <a:schemeClr val="dk1"/>
                                          </a:lnRef>
                                          <a:fillRef idx="0">
                                            <a:schemeClr val="dk1"/>
                                          </a:fillRef>
                                          <a:effectRef idx="0">
                                            <a:schemeClr val="dk1"/>
                                          </a:effectRef>
                                          <a:fontRef idx="minor">
                                            <a:schemeClr val="tx1"/>
                                          </a:fontRef>
                                        </xdr:style>
                                      </xdr:cxnSp>
                                      <xdr:cxnSp macro="">
                                        <xdr:nvCxnSpPr>
                                          <xdr:cNvPr id="400" name="Straight Connector 399">
                                            <a:extLst>
                                              <a:ext uri="{FF2B5EF4-FFF2-40B4-BE49-F238E27FC236}">
                                                <a16:creationId xmlns:a16="http://schemas.microsoft.com/office/drawing/2014/main" id="{1B1AE54A-2D94-8C52-7D21-8A2C559F0E00}"/>
                                              </a:ext>
                                            </a:extLst>
                                          </xdr:cNvPr>
                                          <xdr:cNvCxnSpPr/>
                                        </xdr:nvCxnSpPr>
                                        <xdr:spPr>
                                          <a:xfrm>
                                            <a:off x="194785" y="1745109"/>
                                            <a:ext cx="241332" cy="0"/>
                                          </a:xfrm>
                                          <a:prstGeom prst="line">
                                            <a:avLst/>
                                          </a:prstGeom>
                                          <a:grpFill/>
                                          <a:ln w="6350"/>
                                        </xdr:spPr>
                                        <xdr:style>
                                          <a:lnRef idx="1">
                                            <a:schemeClr val="dk1"/>
                                          </a:lnRef>
                                          <a:fillRef idx="0">
                                            <a:schemeClr val="dk1"/>
                                          </a:fillRef>
                                          <a:effectRef idx="0">
                                            <a:schemeClr val="dk1"/>
                                          </a:effectRef>
                                          <a:fontRef idx="minor">
                                            <a:schemeClr val="tx1"/>
                                          </a:fontRef>
                                        </xdr:style>
                                      </xdr:cxnSp>
                                      <xdr:cxnSp macro="">
                                        <xdr:nvCxnSpPr>
                                          <xdr:cNvPr id="401" name="Straight Connector 400">
                                            <a:extLst>
                                              <a:ext uri="{FF2B5EF4-FFF2-40B4-BE49-F238E27FC236}">
                                                <a16:creationId xmlns:a16="http://schemas.microsoft.com/office/drawing/2014/main" id="{F2EC747A-91D1-09E4-DC60-4C878890E596}"/>
                                              </a:ext>
                                            </a:extLst>
                                          </xdr:cNvPr>
                                          <xdr:cNvCxnSpPr/>
                                        </xdr:nvCxnSpPr>
                                        <xdr:spPr>
                                          <a:xfrm>
                                            <a:off x="729842" y="1514938"/>
                                            <a:ext cx="144767" cy="0"/>
                                          </a:xfrm>
                                          <a:prstGeom prst="line">
                                            <a:avLst/>
                                          </a:prstGeom>
                                          <a:grpFill/>
                                          <a:ln w="6350"/>
                                        </xdr:spPr>
                                        <xdr:style>
                                          <a:lnRef idx="1">
                                            <a:schemeClr val="dk1"/>
                                          </a:lnRef>
                                          <a:fillRef idx="0">
                                            <a:schemeClr val="dk1"/>
                                          </a:fillRef>
                                          <a:effectRef idx="0">
                                            <a:schemeClr val="dk1"/>
                                          </a:effectRef>
                                          <a:fontRef idx="minor">
                                            <a:schemeClr val="tx1"/>
                                          </a:fontRef>
                                        </xdr:style>
                                      </xdr:cxnSp>
                                      <xdr:cxnSp macro="">
                                        <xdr:nvCxnSpPr>
                                          <xdr:cNvPr id="402" name="Straight Connector 401">
                                            <a:extLst>
                                              <a:ext uri="{FF2B5EF4-FFF2-40B4-BE49-F238E27FC236}">
                                                <a16:creationId xmlns:a16="http://schemas.microsoft.com/office/drawing/2014/main" id="{9773B3CA-43E0-F39E-F58D-D4241A4C3537}"/>
                                              </a:ext>
                                            </a:extLst>
                                          </xdr:cNvPr>
                                          <xdr:cNvCxnSpPr/>
                                        </xdr:nvCxnSpPr>
                                        <xdr:spPr>
                                          <a:xfrm>
                                            <a:off x="733347" y="1252316"/>
                                            <a:ext cx="144145" cy="0"/>
                                          </a:xfrm>
                                          <a:prstGeom prst="line">
                                            <a:avLst/>
                                          </a:prstGeom>
                                          <a:grpFill/>
                                          <a:ln w="6350"/>
                                        </xdr:spPr>
                                        <xdr:style>
                                          <a:lnRef idx="1">
                                            <a:schemeClr val="dk1"/>
                                          </a:lnRef>
                                          <a:fillRef idx="0">
                                            <a:schemeClr val="dk1"/>
                                          </a:fillRef>
                                          <a:effectRef idx="0">
                                            <a:schemeClr val="dk1"/>
                                          </a:effectRef>
                                          <a:fontRef idx="minor">
                                            <a:schemeClr val="tx1"/>
                                          </a:fontRef>
                                        </xdr:style>
                                      </xdr:cxnSp>
                                      <xdr:cxnSp macro="">
                                        <xdr:nvCxnSpPr>
                                          <xdr:cNvPr id="403" name="Straight Connector 402">
                                            <a:extLst>
                                              <a:ext uri="{FF2B5EF4-FFF2-40B4-BE49-F238E27FC236}">
                                                <a16:creationId xmlns:a16="http://schemas.microsoft.com/office/drawing/2014/main" id="{1D1A5D97-2F6A-F6BC-96FC-D481AAA86012}"/>
                                              </a:ext>
                                            </a:extLst>
                                          </xdr:cNvPr>
                                          <xdr:cNvCxnSpPr/>
                                        </xdr:nvCxnSpPr>
                                        <xdr:spPr>
                                          <a:xfrm>
                                            <a:off x="741736" y="1004798"/>
                                            <a:ext cx="144145" cy="0"/>
                                          </a:xfrm>
                                          <a:prstGeom prst="line">
                                            <a:avLst/>
                                          </a:prstGeom>
                                          <a:grpFill/>
                                          <a:ln w="6350"/>
                                        </xdr:spPr>
                                        <xdr:style>
                                          <a:lnRef idx="1">
                                            <a:schemeClr val="dk1"/>
                                          </a:lnRef>
                                          <a:fillRef idx="0">
                                            <a:schemeClr val="dk1"/>
                                          </a:fillRef>
                                          <a:effectRef idx="0">
                                            <a:schemeClr val="dk1"/>
                                          </a:effectRef>
                                          <a:fontRef idx="minor">
                                            <a:schemeClr val="tx1"/>
                                          </a:fontRef>
                                        </xdr:style>
                                      </xdr:cxnSp>
                                      <xdr:cxnSp macro="">
                                        <xdr:nvCxnSpPr>
                                          <xdr:cNvPr id="404" name="Straight Arrow Connector 403">
                                            <a:extLst>
                                              <a:ext uri="{FF2B5EF4-FFF2-40B4-BE49-F238E27FC236}">
                                                <a16:creationId xmlns:a16="http://schemas.microsoft.com/office/drawing/2014/main" id="{6D792EAE-A6C5-FB26-FD90-72EE09E75880}"/>
                                              </a:ext>
                                            </a:extLst>
                                          </xdr:cNvPr>
                                          <xdr:cNvCxnSpPr/>
                                        </xdr:nvCxnSpPr>
                                        <xdr:spPr>
                                          <a:xfrm>
                                            <a:off x="817021" y="1243482"/>
                                            <a:ext cx="0" cy="271419"/>
                                          </a:xfrm>
                                          <a:prstGeom prst="straightConnector1">
                                            <a:avLst/>
                                          </a:prstGeom>
                                          <a:grpFill/>
                                          <a:ln w="6350">
                                            <a:headEnd type="arrow" w="sm" len="sm"/>
                                            <a:tailEnd type="arrow" w="sm" len="sm"/>
                                          </a:ln>
                                        </xdr:spPr>
                                        <xdr:style>
                                          <a:lnRef idx="1">
                                            <a:schemeClr val="dk1"/>
                                          </a:lnRef>
                                          <a:fillRef idx="0">
                                            <a:schemeClr val="dk1"/>
                                          </a:fillRef>
                                          <a:effectRef idx="0">
                                            <a:schemeClr val="dk1"/>
                                          </a:effectRef>
                                          <a:fontRef idx="minor">
                                            <a:schemeClr val="tx1"/>
                                          </a:fontRef>
                                        </xdr:style>
                                      </xdr:cxnSp>
                                      <xdr:cxnSp macro="">
                                        <xdr:nvCxnSpPr>
                                          <xdr:cNvPr id="405" name="Straight Connector 404">
                                            <a:extLst>
                                              <a:ext uri="{FF2B5EF4-FFF2-40B4-BE49-F238E27FC236}">
                                                <a16:creationId xmlns:a16="http://schemas.microsoft.com/office/drawing/2014/main" id="{20EAF8A4-9473-15DD-566E-927DF64599EA}"/>
                                              </a:ext>
                                            </a:extLst>
                                          </xdr:cNvPr>
                                          <xdr:cNvCxnSpPr/>
                                        </xdr:nvCxnSpPr>
                                        <xdr:spPr>
                                          <a:xfrm>
                                            <a:off x="1182962" y="1305550"/>
                                            <a:ext cx="0" cy="235630"/>
                                          </a:xfrm>
                                          <a:prstGeom prst="line">
                                            <a:avLst/>
                                          </a:prstGeom>
                                          <a:grpFill/>
                                          <a:ln w="6350"/>
                                        </xdr:spPr>
                                        <xdr:style>
                                          <a:lnRef idx="1">
                                            <a:schemeClr val="dk1"/>
                                          </a:lnRef>
                                          <a:fillRef idx="0">
                                            <a:schemeClr val="dk1"/>
                                          </a:fillRef>
                                          <a:effectRef idx="0">
                                            <a:schemeClr val="dk1"/>
                                          </a:effectRef>
                                          <a:fontRef idx="minor">
                                            <a:schemeClr val="tx1"/>
                                          </a:fontRef>
                                        </xdr:style>
                                      </xdr:cxnSp>
                                      <xdr:cxnSp macro="">
                                        <xdr:nvCxnSpPr>
                                          <xdr:cNvPr id="406" name="Straight Arrow Connector 405">
                                            <a:extLst>
                                              <a:ext uri="{FF2B5EF4-FFF2-40B4-BE49-F238E27FC236}">
                                                <a16:creationId xmlns:a16="http://schemas.microsoft.com/office/drawing/2014/main" id="{F41C4B45-97E6-51F4-E63E-893B8094B8B6}"/>
                                              </a:ext>
                                            </a:extLst>
                                          </xdr:cNvPr>
                                          <xdr:cNvCxnSpPr/>
                                        </xdr:nvCxnSpPr>
                                        <xdr:spPr>
                                          <a:xfrm flipH="1">
                                            <a:off x="956914" y="1509131"/>
                                            <a:ext cx="233361" cy="0"/>
                                          </a:xfrm>
                                          <a:prstGeom prst="straightConnector1">
                                            <a:avLst/>
                                          </a:prstGeom>
                                          <a:grpFill/>
                                          <a:ln w="6350">
                                            <a:headEnd type="arrow" w="sm" len="sm"/>
                                            <a:tailEnd type="arrow" w="sm" len="sm"/>
                                          </a:ln>
                                        </xdr:spPr>
                                        <xdr:style>
                                          <a:lnRef idx="1">
                                            <a:schemeClr val="dk1"/>
                                          </a:lnRef>
                                          <a:fillRef idx="0">
                                            <a:schemeClr val="dk1"/>
                                          </a:fillRef>
                                          <a:effectRef idx="0">
                                            <a:schemeClr val="dk1"/>
                                          </a:effectRef>
                                          <a:fontRef idx="minor">
                                            <a:schemeClr val="tx1"/>
                                          </a:fontRef>
                                        </xdr:style>
                                      </xdr:cxnSp>
                                      <xdr:cxnSp macro="">
                                        <xdr:nvCxnSpPr>
                                          <xdr:cNvPr id="407" name="Straight Arrow Connector 406">
                                            <a:extLst>
                                              <a:ext uri="{FF2B5EF4-FFF2-40B4-BE49-F238E27FC236}">
                                                <a16:creationId xmlns:a16="http://schemas.microsoft.com/office/drawing/2014/main" id="{804F10B7-E1E9-64B3-15E1-8BE2B21BB7F5}"/>
                                              </a:ext>
                                            </a:extLst>
                                          </xdr:cNvPr>
                                          <xdr:cNvCxnSpPr/>
                                        </xdr:nvCxnSpPr>
                                        <xdr:spPr>
                                          <a:xfrm flipV="1">
                                            <a:off x="2756841" y="637951"/>
                                            <a:ext cx="164123" cy="179754"/>
                                          </a:xfrm>
                                          <a:prstGeom prst="straightConnector1">
                                            <a:avLst/>
                                          </a:prstGeom>
                                          <a:grpFill/>
                                          <a:ln w="6350">
                                            <a:headEnd type="arrow" w="sm" len="sm"/>
                                            <a:tailEnd type="arrow" w="sm" len="sm"/>
                                          </a:ln>
                                        </xdr:spPr>
                                        <xdr:style>
                                          <a:lnRef idx="1">
                                            <a:schemeClr val="dk1"/>
                                          </a:lnRef>
                                          <a:fillRef idx="0">
                                            <a:schemeClr val="dk1"/>
                                          </a:fillRef>
                                          <a:effectRef idx="0">
                                            <a:schemeClr val="dk1"/>
                                          </a:effectRef>
                                          <a:fontRef idx="minor">
                                            <a:schemeClr val="tx1"/>
                                          </a:fontRef>
                                        </xdr:style>
                                      </xdr:cxnSp>
                                      <xdr:sp macro="" textlink="">
                                        <xdr:nvSpPr>
                                          <xdr:cNvPr id="408" name="Text Box 3068">
                                            <a:extLst>
                                              <a:ext uri="{FF2B5EF4-FFF2-40B4-BE49-F238E27FC236}">
                                                <a16:creationId xmlns:a16="http://schemas.microsoft.com/office/drawing/2014/main" id="{DF8DEF7E-7CC9-2C32-ECEB-E2C20356A6BC}"/>
                                              </a:ext>
                                            </a:extLst>
                                          </xdr:cNvPr>
                                          <xdr:cNvSpPr txBox="1"/>
                                        </xdr:nvSpPr>
                                        <xdr:spPr>
                                          <a:xfrm>
                                            <a:off x="2942878" y="492423"/>
                                            <a:ext cx="174357" cy="167594"/>
                                          </a:xfrm>
                                          <a:prstGeom prst="rect">
                                            <a:avLst/>
                                          </a:prstGeom>
                                          <a:grp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just">
                                              <a:spcBef>
                                                <a:spcPts val="0"/>
                                              </a:spcBef>
                                              <a:spcAft>
                                                <a:spcPts val="0"/>
                                              </a:spcAft>
                                            </a:pPr>
                                            <a:r>
                                              <a:rPr lang="en-US" sz="1000" i="1" kern="100">
                                                <a:effectLst/>
                                                <a:latin typeface="Times New Roman" panose="02020603050405020304" pitchFamily="18" charset="0"/>
                                                <a:ea typeface="Malgun Gothic" panose="020B0503020000020004" pitchFamily="34" charset="-127"/>
                                                <a:cs typeface="Times New Roman" panose="02020603050405020304" pitchFamily="18" charset="0"/>
                                              </a:rPr>
                                              <a:t>b</a:t>
                                            </a:r>
                                            <a:r>
                                              <a:rPr lang="en-US" sz="1000" i="1" kern="100" baseline="-25000">
                                                <a:effectLst/>
                                                <a:latin typeface="Times New Roman" panose="02020603050405020304" pitchFamily="18" charset="0"/>
                                                <a:ea typeface="Malgun Gothic" panose="020B0503020000020004" pitchFamily="34" charset="-127"/>
                                                <a:cs typeface="Times New Roman" panose="02020603050405020304" pitchFamily="18" charset="0"/>
                                              </a:rPr>
                                              <a:t>b</a:t>
                                            </a:r>
                                            <a:endParaRPr lang="en-US" sz="1000" kern="100">
                                              <a:effectLst/>
                                              <a:latin typeface="Malgun Gothic" panose="020B0503020000020004" pitchFamily="34" charset="-127"/>
                                              <a:ea typeface="Malgun Gothic" panose="020B0503020000020004" pitchFamily="34" charset="-127"/>
                                              <a:cs typeface="Times New Roman" panose="02020603050405020304" pitchFamily="18" charset="0"/>
                                            </a:endParaRPr>
                                          </a:p>
                                        </xdr:txBody>
                                      </xdr:sp>
                                      <xdr:cxnSp macro="">
                                        <xdr:nvCxnSpPr>
                                          <xdr:cNvPr id="409" name="Straight Arrow Connector 408">
                                            <a:extLst>
                                              <a:ext uri="{FF2B5EF4-FFF2-40B4-BE49-F238E27FC236}">
                                                <a16:creationId xmlns:a16="http://schemas.microsoft.com/office/drawing/2014/main" id="{EDC830A5-5D0B-0B05-89A7-56A225701E87}"/>
                                              </a:ext>
                                            </a:extLst>
                                          </xdr:cNvPr>
                                          <xdr:cNvCxnSpPr/>
                                        </xdr:nvCxnSpPr>
                                        <xdr:spPr>
                                          <a:xfrm flipV="1">
                                            <a:off x="1446657" y="2054021"/>
                                            <a:ext cx="164123" cy="179754"/>
                                          </a:xfrm>
                                          <a:prstGeom prst="straightConnector1">
                                            <a:avLst/>
                                          </a:prstGeom>
                                          <a:grpFill/>
                                          <a:ln w="6350">
                                            <a:headEnd type="arrow" w="sm" len="sm"/>
                                            <a:tailEnd type="arrow" w="sm" len="sm"/>
                                          </a:ln>
                                        </xdr:spPr>
                                        <xdr:style>
                                          <a:lnRef idx="1">
                                            <a:schemeClr val="dk1"/>
                                          </a:lnRef>
                                          <a:fillRef idx="0">
                                            <a:schemeClr val="dk1"/>
                                          </a:fillRef>
                                          <a:effectRef idx="0">
                                            <a:schemeClr val="dk1"/>
                                          </a:effectRef>
                                          <a:fontRef idx="minor">
                                            <a:schemeClr val="tx1"/>
                                          </a:fontRef>
                                        </xdr:style>
                                      </xdr:cxnSp>
                                      <xdr:sp macro="" textlink="">
                                        <xdr:nvSpPr>
                                          <xdr:cNvPr id="410" name="Text Box 3070">
                                            <a:extLst>
                                              <a:ext uri="{FF2B5EF4-FFF2-40B4-BE49-F238E27FC236}">
                                                <a16:creationId xmlns:a16="http://schemas.microsoft.com/office/drawing/2014/main" id="{49C66DC7-0F2B-E569-CEF4-8E283C51CE15}"/>
                                              </a:ext>
                                            </a:extLst>
                                          </xdr:cNvPr>
                                          <xdr:cNvSpPr txBox="1"/>
                                        </xdr:nvSpPr>
                                        <xdr:spPr>
                                          <a:xfrm>
                                            <a:off x="1562973" y="1887760"/>
                                            <a:ext cx="132616" cy="153834"/>
                                          </a:xfrm>
                                          <a:prstGeom prst="rect">
                                            <a:avLst/>
                                          </a:prstGeom>
                                          <a:grp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just">
                                              <a:spcBef>
                                                <a:spcPts val="0"/>
                                              </a:spcBef>
                                              <a:spcAft>
                                                <a:spcPts val="0"/>
                                              </a:spcAft>
                                            </a:pPr>
                                            <a:r>
                                              <a:rPr lang="en-US" sz="1000" i="1" kern="100">
                                                <a:effectLst/>
                                                <a:latin typeface="Times New Roman" panose="02020603050405020304" pitchFamily="18" charset="0"/>
                                                <a:ea typeface="Malgun Gothic" panose="020B0503020000020004" pitchFamily="34" charset="-127"/>
                                                <a:cs typeface="Times New Roman" panose="02020603050405020304" pitchFamily="18" charset="0"/>
                                              </a:rPr>
                                              <a:t>b</a:t>
                                            </a:r>
                                            <a:r>
                                              <a:rPr lang="en-US" sz="1000" i="1" kern="100" baseline="-25000">
                                                <a:effectLst/>
                                                <a:latin typeface="Times New Roman" panose="02020603050405020304" pitchFamily="18" charset="0"/>
                                                <a:ea typeface="Malgun Gothic" panose="020B0503020000020004" pitchFamily="34" charset="-127"/>
                                                <a:cs typeface="Times New Roman" panose="02020603050405020304" pitchFamily="18" charset="0"/>
                                              </a:rPr>
                                              <a:t>c</a:t>
                                            </a:r>
                                            <a:endParaRPr lang="en-US" sz="1000" kern="100">
                                              <a:effectLst/>
                                              <a:latin typeface="Malgun Gothic" panose="020B0503020000020004" pitchFamily="34" charset="-127"/>
                                              <a:ea typeface="Malgun Gothic" panose="020B0503020000020004" pitchFamily="34" charset="-127"/>
                                              <a:cs typeface="Times New Roman" panose="02020603050405020304" pitchFamily="18" charset="0"/>
                                            </a:endParaRPr>
                                          </a:p>
                                        </xdr:txBody>
                                      </xdr:sp>
                                      <xdr:sp macro="" textlink="">
                                        <xdr:nvSpPr>
                                          <xdr:cNvPr id="411" name="Text Box 3072">
                                            <a:extLst>
                                              <a:ext uri="{FF2B5EF4-FFF2-40B4-BE49-F238E27FC236}">
                                                <a16:creationId xmlns:a16="http://schemas.microsoft.com/office/drawing/2014/main" id="{9FDA7B16-537E-9B70-4D2E-FA4611ADB257}"/>
                                              </a:ext>
                                            </a:extLst>
                                          </xdr:cNvPr>
                                          <xdr:cNvSpPr txBox="1"/>
                                        </xdr:nvSpPr>
                                        <xdr:spPr>
                                          <a:xfrm>
                                            <a:off x="2019108" y="2322202"/>
                                            <a:ext cx="168878" cy="158422"/>
                                          </a:xfrm>
                                          <a:prstGeom prst="rect">
                                            <a:avLst/>
                                          </a:prstGeom>
                                          <a:solidFill>
                                            <a:sysClr val="window" lastClr="FFFFFF"/>
                                          </a:solid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ctr">
                                              <a:spcBef>
                                                <a:spcPts val="0"/>
                                              </a:spcBef>
                                              <a:spcAft>
                                                <a:spcPts val="0"/>
                                              </a:spcAft>
                                            </a:pPr>
                                            <a:r>
                                              <a:rPr lang="en-US" sz="1000" i="1" kern="100">
                                                <a:effectLst/>
                                                <a:latin typeface="Times New Roman" panose="02020603050405020304" pitchFamily="18" charset="0"/>
                                                <a:ea typeface="Malgun Gothic" panose="020B0503020000020004" pitchFamily="34" charset="-127"/>
                                                <a:cs typeface="Times New Roman" panose="02020603050405020304" pitchFamily="18" charset="0"/>
                                              </a:rPr>
                                              <a:t>L</a:t>
                                            </a:r>
                                            <a:r>
                                              <a:rPr lang="en-US" sz="1000" i="1" kern="100" baseline="-25000">
                                                <a:effectLst/>
                                                <a:latin typeface="Times New Roman" panose="02020603050405020304" pitchFamily="18" charset="0"/>
                                                <a:ea typeface="Malgun Gothic" panose="020B0503020000020004" pitchFamily="34" charset="-127"/>
                                                <a:cs typeface="Times New Roman" panose="02020603050405020304" pitchFamily="18" charset="0"/>
                                              </a:rPr>
                                              <a:t>b</a:t>
                                            </a:r>
                                            <a:endParaRPr lang="en-US" sz="1000" kern="100">
                                              <a:effectLst/>
                                              <a:latin typeface="Malgun Gothic" panose="020B0503020000020004" pitchFamily="34" charset="-127"/>
                                              <a:ea typeface="Malgun Gothic" panose="020B0503020000020004" pitchFamily="34" charset="-127"/>
                                              <a:cs typeface="Times New Roman" panose="02020603050405020304" pitchFamily="18" charset="0"/>
                                            </a:endParaRPr>
                                          </a:p>
                                        </xdr:txBody>
                                      </xdr:sp>
                                      <xdr:cxnSp macro="">
                                        <xdr:nvCxnSpPr>
                                          <xdr:cNvPr id="412" name="Straight Connector 411">
                                            <a:extLst>
                                              <a:ext uri="{FF2B5EF4-FFF2-40B4-BE49-F238E27FC236}">
                                                <a16:creationId xmlns:a16="http://schemas.microsoft.com/office/drawing/2014/main" id="{70DFEB81-5CC9-845F-1DDC-58D836EB6AAA}"/>
                                              </a:ext>
                                            </a:extLst>
                                          </xdr:cNvPr>
                                          <xdr:cNvCxnSpPr/>
                                        </xdr:nvCxnSpPr>
                                        <xdr:spPr>
                                          <a:xfrm>
                                            <a:off x="89940" y="318645"/>
                                            <a:ext cx="243054" cy="0"/>
                                          </a:xfrm>
                                          <a:prstGeom prst="line">
                                            <a:avLst/>
                                          </a:prstGeom>
                                          <a:grpFill/>
                                          <a:ln w="6350"/>
                                        </xdr:spPr>
                                        <xdr:style>
                                          <a:lnRef idx="1">
                                            <a:schemeClr val="dk1"/>
                                          </a:lnRef>
                                          <a:fillRef idx="0">
                                            <a:schemeClr val="dk1"/>
                                          </a:fillRef>
                                          <a:effectRef idx="0">
                                            <a:schemeClr val="dk1"/>
                                          </a:effectRef>
                                          <a:fontRef idx="minor">
                                            <a:schemeClr val="tx1"/>
                                          </a:fontRef>
                                        </xdr:style>
                                      </xdr:cxnSp>
                                      <xdr:cxnSp macro="">
                                        <xdr:nvCxnSpPr>
                                          <xdr:cNvPr id="413" name="Straight Arrow Connector 412">
                                            <a:extLst>
                                              <a:ext uri="{FF2B5EF4-FFF2-40B4-BE49-F238E27FC236}">
                                                <a16:creationId xmlns:a16="http://schemas.microsoft.com/office/drawing/2014/main" id="{D547B99D-AFC9-FE12-69BE-0C590DB17CC1}"/>
                                              </a:ext>
                                            </a:extLst>
                                          </xdr:cNvPr>
                                          <xdr:cNvCxnSpPr/>
                                        </xdr:nvCxnSpPr>
                                        <xdr:spPr>
                                          <a:xfrm>
                                            <a:off x="146942" y="317571"/>
                                            <a:ext cx="0" cy="1924331"/>
                                          </a:xfrm>
                                          <a:prstGeom prst="straightConnector1">
                                            <a:avLst/>
                                          </a:prstGeom>
                                          <a:grpFill/>
                                          <a:ln w="6350">
                                            <a:headEnd type="arrow" w="sm" len="sm"/>
                                            <a:tailEnd type="arrow" w="sm" len="sm"/>
                                          </a:ln>
                                        </xdr:spPr>
                                        <xdr:style>
                                          <a:lnRef idx="1">
                                            <a:schemeClr val="dk1"/>
                                          </a:lnRef>
                                          <a:fillRef idx="0">
                                            <a:schemeClr val="dk1"/>
                                          </a:fillRef>
                                          <a:effectRef idx="0">
                                            <a:schemeClr val="dk1"/>
                                          </a:effectRef>
                                          <a:fontRef idx="minor">
                                            <a:schemeClr val="tx1"/>
                                          </a:fontRef>
                                        </xdr:style>
                                      </xdr:cxnSp>
                                      <xdr:sp macro="" textlink="">
                                        <xdr:nvSpPr>
                                          <xdr:cNvPr id="414" name="Text Box 3076">
                                            <a:extLst>
                                              <a:ext uri="{FF2B5EF4-FFF2-40B4-BE49-F238E27FC236}">
                                                <a16:creationId xmlns:a16="http://schemas.microsoft.com/office/drawing/2014/main" id="{47141A1F-0185-B3B8-8BF0-1DFA1B1F7ED0}"/>
                                              </a:ext>
                                            </a:extLst>
                                          </xdr:cNvPr>
                                          <xdr:cNvSpPr txBox="1"/>
                                        </xdr:nvSpPr>
                                        <xdr:spPr>
                                          <a:xfrm>
                                            <a:off x="89940" y="1176144"/>
                                            <a:ext cx="154235" cy="227492"/>
                                          </a:xfrm>
                                          <a:prstGeom prst="rect">
                                            <a:avLst/>
                                          </a:prstGeom>
                                          <a:solidFill>
                                            <a:sysClr val="window" lastClr="FFFFFF"/>
                                          </a:solid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just">
                                              <a:spcBef>
                                                <a:spcPts val="0"/>
                                              </a:spcBef>
                                              <a:spcAft>
                                                <a:spcPts val="0"/>
                                              </a:spcAft>
                                            </a:pPr>
                                            <a:r>
                                              <a:rPr lang="en-US" sz="1000" i="1" kern="100">
                                                <a:effectLst/>
                                                <a:latin typeface="Times New Roman" panose="02020603050405020304" pitchFamily="18" charset="0"/>
                                                <a:ea typeface="Malgun Gothic" panose="020B0503020000020004" pitchFamily="34" charset="-127"/>
                                                <a:cs typeface="Times New Roman" panose="02020603050405020304" pitchFamily="18" charset="0"/>
                                              </a:rPr>
                                              <a:t>L</a:t>
                                            </a:r>
                                            <a:r>
                                              <a:rPr lang="en-US" sz="1000" i="1" kern="100" baseline="-25000">
                                                <a:effectLst/>
                                                <a:latin typeface="Times New Roman" panose="02020603050405020304" pitchFamily="18" charset="0"/>
                                                <a:ea typeface="Malgun Gothic" panose="020B0503020000020004" pitchFamily="34" charset="-127"/>
                                                <a:cs typeface="Times New Roman" panose="02020603050405020304" pitchFamily="18" charset="0"/>
                                              </a:rPr>
                                              <a:t>c</a:t>
                                            </a:r>
                                            <a:endParaRPr lang="en-US" sz="1000" kern="100">
                                              <a:effectLst/>
                                              <a:latin typeface="Malgun Gothic" panose="020B0503020000020004" pitchFamily="34" charset="-127"/>
                                              <a:ea typeface="Malgun Gothic" panose="020B0503020000020004" pitchFamily="34" charset="-127"/>
                                              <a:cs typeface="Times New Roman" panose="02020603050405020304" pitchFamily="18" charset="0"/>
                                            </a:endParaRPr>
                                          </a:p>
                                        </xdr:txBody>
                                      </xdr:sp>
                                      <xdr:sp macro="" textlink="">
                                        <xdr:nvSpPr>
                                          <xdr:cNvPr id="415" name="Text Box 3077">
                                            <a:extLst>
                                              <a:ext uri="{FF2B5EF4-FFF2-40B4-BE49-F238E27FC236}">
                                                <a16:creationId xmlns:a16="http://schemas.microsoft.com/office/drawing/2014/main" id="{1AD102F0-0E4C-EEC3-23E8-EAEC7094274F}"/>
                                              </a:ext>
                                            </a:extLst>
                                          </xdr:cNvPr>
                                          <xdr:cNvSpPr txBox="1"/>
                                        </xdr:nvSpPr>
                                        <xdr:spPr>
                                          <a:xfrm>
                                            <a:off x="552208" y="1747890"/>
                                            <a:ext cx="406325" cy="164787"/>
                                          </a:xfrm>
                                          <a:prstGeom prst="rect">
                                            <a:avLst/>
                                          </a:prstGeom>
                                          <a:grp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just">
                                              <a:spcBef>
                                                <a:spcPts val="0"/>
                                              </a:spcBef>
                                              <a:spcAft>
                                                <a:spcPts val="0"/>
                                              </a:spcAft>
                                            </a:pPr>
                                            <a:r>
                                              <a:rPr lang="en-US" sz="1000" kern="100">
                                                <a:effectLst/>
                                                <a:latin typeface="Times New Roman" panose="02020603050405020304" pitchFamily="18" charset="0"/>
                                                <a:ea typeface="Malgun Gothic" panose="020B0503020000020004" pitchFamily="34" charset="-127"/>
                                                <a:cs typeface="Times New Roman" panose="02020603050405020304" pitchFamily="18" charset="0"/>
                                              </a:rPr>
                                              <a:t>0.25</a:t>
                                            </a:r>
                                            <a:r>
                                              <a:rPr lang="en-US" sz="1000" i="1" kern="100">
                                                <a:effectLst/>
                                                <a:latin typeface="Times New Roman" panose="02020603050405020304" pitchFamily="18" charset="0"/>
                                                <a:ea typeface="Malgun Gothic" panose="020B0503020000020004" pitchFamily="34" charset="-127"/>
                                                <a:cs typeface="Times New Roman" panose="02020603050405020304" pitchFamily="18" charset="0"/>
                                              </a:rPr>
                                              <a:t>h</a:t>
                                            </a:r>
                                            <a:r>
                                              <a:rPr lang="en-US" sz="1000" i="1" kern="100" baseline="-25000">
                                                <a:effectLst/>
                                                <a:latin typeface="Times New Roman" panose="02020603050405020304" pitchFamily="18" charset="0"/>
                                                <a:ea typeface="Malgun Gothic" panose="020B0503020000020004" pitchFamily="34" charset="-127"/>
                                                <a:cs typeface="Times New Roman" panose="02020603050405020304" pitchFamily="18" charset="0"/>
                                              </a:rPr>
                                              <a:t>b</a:t>
                                            </a:r>
                                            <a:endParaRPr lang="en-US" sz="1000" kern="100">
                                              <a:effectLst/>
                                              <a:latin typeface="Malgun Gothic" panose="020B0503020000020004" pitchFamily="34" charset="-127"/>
                                              <a:ea typeface="Malgun Gothic" panose="020B0503020000020004" pitchFamily="34" charset="-127"/>
                                              <a:cs typeface="Times New Roman" panose="02020603050405020304" pitchFamily="18" charset="0"/>
                                            </a:endParaRPr>
                                          </a:p>
                                        </xdr:txBody>
                                      </xdr:sp>
                                      <xdr:sp macro="" textlink="">
                                        <xdr:nvSpPr>
                                          <xdr:cNvPr id="416" name="Text Box 3078">
                                            <a:extLst>
                                              <a:ext uri="{FF2B5EF4-FFF2-40B4-BE49-F238E27FC236}">
                                                <a16:creationId xmlns:a16="http://schemas.microsoft.com/office/drawing/2014/main" id="{3DCEDE98-3C4B-2702-B1B1-54B975EC2814}"/>
                                              </a:ext>
                                            </a:extLst>
                                          </xdr:cNvPr>
                                          <xdr:cNvSpPr txBox="1"/>
                                        </xdr:nvSpPr>
                                        <xdr:spPr>
                                          <a:xfrm>
                                            <a:off x="944917" y="1473343"/>
                                            <a:ext cx="406325" cy="164787"/>
                                          </a:xfrm>
                                          <a:prstGeom prst="rect">
                                            <a:avLst/>
                                          </a:prstGeom>
                                          <a:grp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just">
                                              <a:spcBef>
                                                <a:spcPts val="0"/>
                                              </a:spcBef>
                                              <a:spcAft>
                                                <a:spcPts val="0"/>
                                              </a:spcAft>
                                            </a:pPr>
                                            <a:r>
                                              <a:rPr lang="en-US" sz="1000" kern="100">
                                                <a:effectLst/>
                                                <a:latin typeface="Times New Roman" panose="02020603050405020304" pitchFamily="18" charset="0"/>
                                                <a:ea typeface="Malgun Gothic" panose="020B0503020000020004" pitchFamily="34" charset="-127"/>
                                                <a:cs typeface="Times New Roman" panose="02020603050405020304" pitchFamily="18" charset="0"/>
                                              </a:rPr>
                                              <a:t>0.25</a:t>
                                            </a:r>
                                            <a:r>
                                              <a:rPr lang="en-US" sz="1000" i="1" kern="100">
                                                <a:effectLst/>
                                                <a:latin typeface="Times New Roman" panose="02020603050405020304" pitchFamily="18" charset="0"/>
                                                <a:ea typeface="Malgun Gothic" panose="020B0503020000020004" pitchFamily="34" charset="-127"/>
                                                <a:cs typeface="Times New Roman" panose="02020603050405020304" pitchFamily="18" charset="0"/>
                                              </a:rPr>
                                              <a:t>h</a:t>
                                            </a:r>
                                            <a:r>
                                              <a:rPr lang="en-US" sz="1000" i="1" kern="100" baseline="-25000">
                                                <a:effectLst/>
                                                <a:latin typeface="Times New Roman" panose="02020603050405020304" pitchFamily="18" charset="0"/>
                                                <a:ea typeface="Malgun Gothic" panose="020B0503020000020004" pitchFamily="34" charset="-127"/>
                                                <a:cs typeface="Times New Roman" panose="02020603050405020304" pitchFamily="18" charset="0"/>
                                              </a:rPr>
                                              <a:t>c</a:t>
                                            </a:r>
                                            <a:endParaRPr lang="en-US" sz="1000" kern="100">
                                              <a:effectLst/>
                                              <a:latin typeface="Malgun Gothic" panose="020B0503020000020004" pitchFamily="34" charset="-127"/>
                                              <a:ea typeface="Malgun Gothic" panose="020B0503020000020004" pitchFamily="34" charset="-127"/>
                                              <a:cs typeface="Times New Roman" panose="02020603050405020304" pitchFamily="18" charset="0"/>
                                            </a:endParaRPr>
                                          </a:p>
                                        </xdr:txBody>
                                      </xdr:sp>
                                      <xdr:cxnSp macro="">
                                        <xdr:nvCxnSpPr>
                                          <xdr:cNvPr id="417" name="Straight Connector 416">
                                            <a:extLst>
                                              <a:ext uri="{FF2B5EF4-FFF2-40B4-BE49-F238E27FC236}">
                                                <a16:creationId xmlns:a16="http://schemas.microsoft.com/office/drawing/2014/main" id="{6AFE27B3-7A9A-8551-A3BF-BC0D411F8667}"/>
                                              </a:ext>
                                            </a:extLst>
                                          </xdr:cNvPr>
                                          <xdr:cNvCxnSpPr>
                                            <a:cxnSpLocks/>
                                          </xdr:cNvCxnSpPr>
                                        </xdr:nvCxnSpPr>
                                        <xdr:spPr>
                                          <a:xfrm flipV="1">
                                            <a:off x="928914" y="325711"/>
                                            <a:ext cx="0" cy="473721"/>
                                          </a:xfrm>
                                          <a:prstGeom prst="line">
                                            <a:avLst/>
                                          </a:prstGeom>
                                          <a:grpFill/>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8" name="Straight Connector 417">
                                            <a:extLst>
                                              <a:ext uri="{FF2B5EF4-FFF2-40B4-BE49-F238E27FC236}">
                                                <a16:creationId xmlns:a16="http://schemas.microsoft.com/office/drawing/2014/main" id="{3394B93A-73E4-EDA2-A27C-B539517EC5CF}"/>
                                              </a:ext>
                                            </a:extLst>
                                          </xdr:cNvPr>
                                          <xdr:cNvCxnSpPr>
                                            <a:cxnSpLocks/>
                                          </xdr:cNvCxnSpPr>
                                        </xdr:nvCxnSpPr>
                                        <xdr:spPr>
                                          <a:xfrm flipV="1">
                                            <a:off x="928010" y="1751512"/>
                                            <a:ext cx="0" cy="481882"/>
                                          </a:xfrm>
                                          <a:prstGeom prst="line">
                                            <a:avLst/>
                                          </a:prstGeom>
                                          <a:grpFill/>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9" name="Straight Connector 418">
                                            <a:extLst>
                                              <a:ext uri="{FF2B5EF4-FFF2-40B4-BE49-F238E27FC236}">
                                                <a16:creationId xmlns:a16="http://schemas.microsoft.com/office/drawing/2014/main" id="{9E59B964-4630-B719-FC72-5DBC57559FB1}"/>
                                              </a:ext>
                                            </a:extLst>
                                          </xdr:cNvPr>
                                          <xdr:cNvCxnSpPr>
                                            <a:cxnSpLocks/>
                                          </xdr:cNvCxnSpPr>
                                        </xdr:nvCxnSpPr>
                                        <xdr:spPr>
                                          <a:xfrm>
                                            <a:off x="1427083" y="1275114"/>
                                            <a:ext cx="1329758" cy="0"/>
                                          </a:xfrm>
                                          <a:prstGeom prst="line">
                                            <a:avLst/>
                                          </a:prstGeom>
                                          <a:grpFill/>
                                          <a:ln w="9525"/>
                                        </xdr:spPr>
                                        <xdr:style>
                                          <a:lnRef idx="1">
                                            <a:schemeClr val="accent1"/>
                                          </a:lnRef>
                                          <a:fillRef idx="0">
                                            <a:schemeClr val="accent1"/>
                                          </a:fillRef>
                                          <a:effectRef idx="0">
                                            <a:schemeClr val="accent1"/>
                                          </a:effectRef>
                                          <a:fontRef idx="minor">
                                            <a:schemeClr val="tx1"/>
                                          </a:fontRef>
                                        </xdr:style>
                                      </xdr:cxnSp>
                                      <xdr:cxnSp macro="">
                                        <xdr:nvCxnSpPr>
                                          <xdr:cNvPr id="420" name="Straight Connector 419">
                                            <a:extLst>
                                              <a:ext uri="{FF2B5EF4-FFF2-40B4-BE49-F238E27FC236}">
                                                <a16:creationId xmlns:a16="http://schemas.microsoft.com/office/drawing/2014/main" id="{771A963B-E1D3-5E86-9A66-DFF406E71C64}"/>
                                              </a:ext>
                                            </a:extLst>
                                          </xdr:cNvPr>
                                          <xdr:cNvCxnSpPr/>
                                        </xdr:nvCxnSpPr>
                                        <xdr:spPr>
                                          <a:xfrm>
                                            <a:off x="482203" y="322045"/>
                                            <a:ext cx="0" cy="1913890"/>
                                          </a:xfrm>
                                          <a:prstGeom prst="line">
                                            <a:avLst/>
                                          </a:prstGeom>
                                          <a:grpFill/>
                                          <a:ln w="19050"/>
                                        </xdr:spPr>
                                        <xdr:style>
                                          <a:lnRef idx="1">
                                            <a:schemeClr val="dk1"/>
                                          </a:lnRef>
                                          <a:fillRef idx="0">
                                            <a:schemeClr val="dk1"/>
                                          </a:fillRef>
                                          <a:effectRef idx="0">
                                            <a:schemeClr val="dk1"/>
                                          </a:effectRef>
                                          <a:fontRef idx="minor">
                                            <a:schemeClr val="tx1"/>
                                          </a:fontRef>
                                        </xdr:style>
                                      </xdr:cxnSp>
                                      <xdr:cxnSp macro="">
                                        <xdr:nvCxnSpPr>
                                          <xdr:cNvPr id="421" name="Straight Connector 420">
                                            <a:extLst>
                                              <a:ext uri="{FF2B5EF4-FFF2-40B4-BE49-F238E27FC236}">
                                                <a16:creationId xmlns:a16="http://schemas.microsoft.com/office/drawing/2014/main" id="{533870C0-AD23-C722-95CC-CAFABDFD698C}"/>
                                              </a:ext>
                                            </a:extLst>
                                          </xdr:cNvPr>
                                          <xdr:cNvCxnSpPr>
                                            <a:cxnSpLocks/>
                                          </xdr:cNvCxnSpPr>
                                        </xdr:nvCxnSpPr>
                                        <xdr:spPr>
                                          <a:xfrm flipH="1">
                                            <a:off x="1438513" y="1747534"/>
                                            <a:ext cx="1318328" cy="0"/>
                                          </a:xfrm>
                                          <a:prstGeom prst="line">
                                            <a:avLst/>
                                          </a:prstGeom>
                                          <a:grpFill/>
                                          <a:ln w="19050"/>
                                        </xdr:spPr>
                                        <xdr:style>
                                          <a:lnRef idx="1">
                                            <a:schemeClr val="dk1"/>
                                          </a:lnRef>
                                          <a:fillRef idx="0">
                                            <a:schemeClr val="dk1"/>
                                          </a:fillRef>
                                          <a:effectRef idx="0">
                                            <a:schemeClr val="dk1"/>
                                          </a:effectRef>
                                          <a:fontRef idx="minor">
                                            <a:schemeClr val="tx1"/>
                                          </a:fontRef>
                                        </xdr:style>
                                      </xdr:cxnSp>
                                      <xdr:cxnSp macro="">
                                        <xdr:nvCxnSpPr>
                                          <xdr:cNvPr id="422" name="Straight Connector 421">
                                            <a:extLst>
                                              <a:ext uri="{FF2B5EF4-FFF2-40B4-BE49-F238E27FC236}">
                                                <a16:creationId xmlns:a16="http://schemas.microsoft.com/office/drawing/2014/main" id="{681A715F-7381-E74D-BE82-39C154CD97AC}"/>
                                              </a:ext>
                                            </a:extLst>
                                          </xdr:cNvPr>
                                          <xdr:cNvCxnSpPr>
                                            <a:cxnSpLocks/>
                                          </xdr:cNvCxnSpPr>
                                        </xdr:nvCxnSpPr>
                                        <xdr:spPr>
                                          <a:xfrm flipV="1">
                                            <a:off x="1439478" y="1747620"/>
                                            <a:ext cx="0" cy="494665"/>
                                          </a:xfrm>
                                          <a:prstGeom prst="line">
                                            <a:avLst/>
                                          </a:prstGeom>
                                          <a:grpFill/>
                                          <a:ln w="19050"/>
                                        </xdr:spPr>
                                        <xdr:style>
                                          <a:lnRef idx="1">
                                            <a:schemeClr val="dk1"/>
                                          </a:lnRef>
                                          <a:fillRef idx="0">
                                            <a:schemeClr val="dk1"/>
                                          </a:fillRef>
                                          <a:effectRef idx="0">
                                            <a:schemeClr val="dk1"/>
                                          </a:effectRef>
                                          <a:fontRef idx="minor">
                                            <a:schemeClr val="tx1"/>
                                          </a:fontRef>
                                        </xdr:style>
                                      </xdr:cxnSp>
                                      <xdr:cxnSp macro="">
                                        <xdr:nvCxnSpPr>
                                          <xdr:cNvPr id="423" name="Straight Connector 422">
                                            <a:extLst>
                                              <a:ext uri="{FF2B5EF4-FFF2-40B4-BE49-F238E27FC236}">
                                                <a16:creationId xmlns:a16="http://schemas.microsoft.com/office/drawing/2014/main" id="{C7F44C8D-51FA-CA4E-62EA-C78B8ACD03D9}"/>
                                              </a:ext>
                                            </a:extLst>
                                          </xdr:cNvPr>
                                          <xdr:cNvCxnSpPr>
                                            <a:cxnSpLocks/>
                                          </xdr:cNvCxnSpPr>
                                        </xdr:nvCxnSpPr>
                                        <xdr:spPr>
                                          <a:xfrm flipV="1">
                                            <a:off x="1437573" y="315687"/>
                                            <a:ext cx="0" cy="493972"/>
                                          </a:xfrm>
                                          <a:prstGeom prst="line">
                                            <a:avLst/>
                                          </a:prstGeom>
                                          <a:grpFill/>
                                          <a:ln w="19050"/>
                                        </xdr:spPr>
                                        <xdr:style>
                                          <a:lnRef idx="1">
                                            <a:schemeClr val="dk1"/>
                                          </a:lnRef>
                                          <a:fillRef idx="0">
                                            <a:schemeClr val="dk1"/>
                                          </a:fillRef>
                                          <a:effectRef idx="0">
                                            <a:schemeClr val="dk1"/>
                                          </a:effectRef>
                                          <a:fontRef idx="minor">
                                            <a:schemeClr val="tx1"/>
                                          </a:fontRef>
                                        </xdr:style>
                                      </xdr:cxnSp>
                                      <xdr:cxnSp macro="">
                                        <xdr:nvCxnSpPr>
                                          <xdr:cNvPr id="424" name="Straight Connector 423">
                                            <a:extLst>
                                              <a:ext uri="{FF2B5EF4-FFF2-40B4-BE49-F238E27FC236}">
                                                <a16:creationId xmlns:a16="http://schemas.microsoft.com/office/drawing/2014/main" id="{66E8E420-F873-3470-0ACC-18691222C850}"/>
                                              </a:ext>
                                            </a:extLst>
                                          </xdr:cNvPr>
                                          <xdr:cNvCxnSpPr>
                                            <a:cxnSpLocks/>
                                          </xdr:cNvCxnSpPr>
                                        </xdr:nvCxnSpPr>
                                        <xdr:spPr>
                                          <a:xfrm>
                                            <a:off x="482838" y="1747620"/>
                                            <a:ext cx="948690" cy="0"/>
                                          </a:xfrm>
                                          <a:prstGeom prst="line">
                                            <a:avLst/>
                                          </a:prstGeom>
                                          <a:grpFill/>
                                          <a:ln w="9525">
                                            <a:prstDash val="sysDash"/>
                                          </a:ln>
                                        </xdr:spPr>
                                        <xdr:style>
                                          <a:lnRef idx="1">
                                            <a:schemeClr val="dk1"/>
                                          </a:lnRef>
                                          <a:fillRef idx="0">
                                            <a:schemeClr val="dk1"/>
                                          </a:fillRef>
                                          <a:effectRef idx="0">
                                            <a:schemeClr val="dk1"/>
                                          </a:effectRef>
                                          <a:fontRef idx="minor">
                                            <a:schemeClr val="tx1"/>
                                          </a:fontRef>
                                        </xdr:style>
                                      </xdr:cxnSp>
                                      <xdr:cxnSp macro="">
                                        <xdr:nvCxnSpPr>
                                          <xdr:cNvPr id="425" name="Straight Connector 424">
                                            <a:extLst>
                                              <a:ext uri="{FF2B5EF4-FFF2-40B4-BE49-F238E27FC236}">
                                                <a16:creationId xmlns:a16="http://schemas.microsoft.com/office/drawing/2014/main" id="{C1AE4364-C1AC-7F33-3E50-8AA5BC910BAC}"/>
                                              </a:ext>
                                            </a:extLst>
                                          </xdr:cNvPr>
                                          <xdr:cNvCxnSpPr>
                                            <a:cxnSpLocks/>
                                          </xdr:cNvCxnSpPr>
                                        </xdr:nvCxnSpPr>
                                        <xdr:spPr>
                                          <a:xfrm>
                                            <a:off x="482838" y="806550"/>
                                            <a:ext cx="948690" cy="0"/>
                                          </a:xfrm>
                                          <a:prstGeom prst="line">
                                            <a:avLst/>
                                          </a:prstGeom>
                                          <a:grpFill/>
                                          <a:ln w="9525">
                                            <a:prstDash val="sysDash"/>
                                          </a:ln>
                                        </xdr:spPr>
                                        <xdr:style>
                                          <a:lnRef idx="1">
                                            <a:schemeClr val="dk1"/>
                                          </a:lnRef>
                                          <a:fillRef idx="0">
                                            <a:schemeClr val="dk1"/>
                                          </a:fillRef>
                                          <a:effectRef idx="0">
                                            <a:schemeClr val="dk1"/>
                                          </a:effectRef>
                                          <a:fontRef idx="minor">
                                            <a:schemeClr val="tx1"/>
                                          </a:fontRef>
                                        </xdr:style>
                                      </xdr:cxnSp>
                                      <xdr:cxnSp macro="">
                                        <xdr:nvCxnSpPr>
                                          <xdr:cNvPr id="426" name="Straight Connector 425">
                                            <a:extLst>
                                              <a:ext uri="{FF2B5EF4-FFF2-40B4-BE49-F238E27FC236}">
                                                <a16:creationId xmlns:a16="http://schemas.microsoft.com/office/drawing/2014/main" id="{2AAB0450-FE69-C3CC-2D3F-D24269FE2C18}"/>
                                              </a:ext>
                                            </a:extLst>
                                          </xdr:cNvPr>
                                          <xdr:cNvCxnSpPr>
                                            <a:cxnSpLocks/>
                                          </xdr:cNvCxnSpPr>
                                        </xdr:nvCxnSpPr>
                                        <xdr:spPr>
                                          <a:xfrm>
                                            <a:off x="1438513" y="812265"/>
                                            <a:ext cx="0" cy="934720"/>
                                          </a:xfrm>
                                          <a:prstGeom prst="line">
                                            <a:avLst/>
                                          </a:prstGeom>
                                          <a:grpFill/>
                                          <a:ln w="9525">
                                            <a:prstDash val="sysDash"/>
                                          </a:ln>
                                        </xdr:spPr>
                                        <xdr:style>
                                          <a:lnRef idx="1">
                                            <a:schemeClr val="dk1"/>
                                          </a:lnRef>
                                          <a:fillRef idx="0">
                                            <a:schemeClr val="dk1"/>
                                          </a:fillRef>
                                          <a:effectRef idx="0">
                                            <a:schemeClr val="dk1"/>
                                          </a:effectRef>
                                          <a:fontRef idx="minor">
                                            <a:schemeClr val="tx1"/>
                                          </a:fontRef>
                                        </xdr:style>
                                      </xdr:cxnSp>
                                      <xdr:cxnSp macro="">
                                        <xdr:nvCxnSpPr>
                                          <xdr:cNvPr id="427" name="Straight Connector 426">
                                            <a:extLst>
                                              <a:ext uri="{FF2B5EF4-FFF2-40B4-BE49-F238E27FC236}">
                                                <a16:creationId xmlns:a16="http://schemas.microsoft.com/office/drawing/2014/main" id="{9311A092-C88B-84E0-C049-834DE2F685BA}"/>
                                              </a:ext>
                                            </a:extLst>
                                          </xdr:cNvPr>
                                          <xdr:cNvCxnSpPr>
                                            <a:cxnSpLocks/>
                                          </xdr:cNvCxnSpPr>
                                        </xdr:nvCxnSpPr>
                                        <xdr:spPr>
                                          <a:xfrm flipH="1">
                                            <a:off x="348218" y="2236570"/>
                                            <a:ext cx="1214755" cy="0"/>
                                          </a:xfrm>
                                          <a:prstGeom prst="line">
                                            <a:avLst/>
                                          </a:prstGeom>
                                          <a:grpFill/>
                                          <a:ln w="9525">
                                            <a:prstDash val="lgDash"/>
                                          </a:ln>
                                        </xdr:spPr>
                                        <xdr:style>
                                          <a:lnRef idx="1">
                                            <a:schemeClr val="dk1"/>
                                          </a:lnRef>
                                          <a:fillRef idx="0">
                                            <a:schemeClr val="dk1"/>
                                          </a:fillRef>
                                          <a:effectRef idx="0">
                                            <a:schemeClr val="dk1"/>
                                          </a:effectRef>
                                          <a:fontRef idx="minor">
                                            <a:schemeClr val="tx1"/>
                                          </a:fontRef>
                                        </xdr:style>
                                      </xdr:cxnSp>
                                      <xdr:cxnSp macro="">
                                        <xdr:nvCxnSpPr>
                                          <xdr:cNvPr id="428" name="Straight Connector 427">
                                            <a:extLst>
                                              <a:ext uri="{FF2B5EF4-FFF2-40B4-BE49-F238E27FC236}">
                                                <a16:creationId xmlns:a16="http://schemas.microsoft.com/office/drawing/2014/main" id="{9DD62A11-934A-BD08-44C4-211064E04D6D}"/>
                                              </a:ext>
                                            </a:extLst>
                                          </xdr:cNvPr>
                                          <xdr:cNvCxnSpPr>
                                            <a:cxnSpLocks/>
                                          </xdr:cNvCxnSpPr>
                                        </xdr:nvCxnSpPr>
                                        <xdr:spPr>
                                          <a:xfrm flipH="1">
                                            <a:off x="381873" y="317600"/>
                                            <a:ext cx="1187450" cy="0"/>
                                          </a:xfrm>
                                          <a:prstGeom prst="line">
                                            <a:avLst/>
                                          </a:prstGeom>
                                          <a:grpFill/>
                                          <a:ln w="9525">
                                            <a:prstDash val="lgDash"/>
                                          </a:ln>
                                        </xdr:spPr>
                                        <xdr:style>
                                          <a:lnRef idx="1">
                                            <a:schemeClr val="dk1"/>
                                          </a:lnRef>
                                          <a:fillRef idx="0">
                                            <a:schemeClr val="dk1"/>
                                          </a:fillRef>
                                          <a:effectRef idx="0">
                                            <a:schemeClr val="dk1"/>
                                          </a:effectRef>
                                          <a:fontRef idx="minor">
                                            <a:schemeClr val="tx1"/>
                                          </a:fontRef>
                                        </xdr:style>
                                      </xdr:cxnSp>
                                      <xdr:cxnSp macro="">
                                        <xdr:nvCxnSpPr>
                                          <xdr:cNvPr id="429" name="Straight Connector 428">
                                            <a:extLst>
                                              <a:ext uri="{FF2B5EF4-FFF2-40B4-BE49-F238E27FC236}">
                                                <a16:creationId xmlns:a16="http://schemas.microsoft.com/office/drawing/2014/main" id="{73B5FF27-ADF7-6FEF-881F-34EB702E1460}"/>
                                              </a:ext>
                                            </a:extLst>
                                          </xdr:cNvPr>
                                          <xdr:cNvCxnSpPr>
                                            <a:cxnSpLocks/>
                                          </xdr:cNvCxnSpPr>
                                        </xdr:nvCxnSpPr>
                                        <xdr:spPr>
                                          <a:xfrm flipH="1">
                                            <a:off x="923734" y="1272005"/>
                                            <a:ext cx="508000" cy="0"/>
                                          </a:xfrm>
                                          <a:prstGeom prst="line">
                                            <a:avLst/>
                                          </a:prstGeom>
                                          <a:grpFill/>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30" name="Oval 429">
                                            <a:extLst>
                                              <a:ext uri="{FF2B5EF4-FFF2-40B4-BE49-F238E27FC236}">
                                                <a16:creationId xmlns:a16="http://schemas.microsoft.com/office/drawing/2014/main" id="{E549A6F3-BABE-205F-CA68-CAE4F99E729B}"/>
                                              </a:ext>
                                            </a:extLst>
                                          </xdr:cNvPr>
                                          <xdr:cNvSpPr/>
                                        </xdr:nvSpPr>
                                        <xdr:spPr>
                                          <a:xfrm>
                                            <a:off x="880248" y="981083"/>
                                            <a:ext cx="104585" cy="83869"/>
                                          </a:xfrm>
                                          <a:prstGeom prst="ellipse">
                                            <a:avLst/>
                                          </a:prstGeom>
                                          <a:grp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cxnSp macro="">
                                        <xdr:nvCxnSpPr>
                                          <xdr:cNvPr id="431" name="Straight Connector 430">
                                            <a:extLst>
                                              <a:ext uri="{FF2B5EF4-FFF2-40B4-BE49-F238E27FC236}">
                                                <a16:creationId xmlns:a16="http://schemas.microsoft.com/office/drawing/2014/main" id="{1508513C-7C3D-AB46-D6DB-E4A5266B684F}"/>
                                              </a:ext>
                                            </a:extLst>
                                          </xdr:cNvPr>
                                          <xdr:cNvCxnSpPr>
                                            <a:cxnSpLocks/>
                                          </xdr:cNvCxnSpPr>
                                        </xdr:nvCxnSpPr>
                                        <xdr:spPr>
                                          <a:xfrm flipH="1">
                                            <a:off x="1438513" y="809679"/>
                                            <a:ext cx="1318328" cy="0"/>
                                          </a:xfrm>
                                          <a:prstGeom prst="line">
                                            <a:avLst/>
                                          </a:prstGeom>
                                          <a:grpFill/>
                                          <a:ln w="19050"/>
                                        </xdr:spPr>
                                        <xdr:style>
                                          <a:lnRef idx="1">
                                            <a:schemeClr val="dk1"/>
                                          </a:lnRef>
                                          <a:fillRef idx="0">
                                            <a:schemeClr val="dk1"/>
                                          </a:fillRef>
                                          <a:effectRef idx="0">
                                            <a:schemeClr val="dk1"/>
                                          </a:effectRef>
                                          <a:fontRef idx="minor">
                                            <a:schemeClr val="tx1"/>
                                          </a:fontRef>
                                        </xdr:style>
                                      </xdr:cxnSp>
                                      <xdr:sp macro="" textlink="">
                                        <xdr:nvSpPr>
                                          <xdr:cNvPr id="432" name="Oval 431">
                                            <a:extLst>
                                              <a:ext uri="{FF2B5EF4-FFF2-40B4-BE49-F238E27FC236}">
                                                <a16:creationId xmlns:a16="http://schemas.microsoft.com/office/drawing/2014/main" id="{96719B77-2BCC-DF39-AF29-257DCB21645D}"/>
                                              </a:ext>
                                            </a:extLst>
                                          </xdr:cNvPr>
                                          <xdr:cNvSpPr/>
                                        </xdr:nvSpPr>
                                        <xdr:spPr>
                                          <a:xfrm>
                                            <a:off x="880139" y="1468939"/>
                                            <a:ext cx="104585" cy="83869"/>
                                          </a:xfrm>
                                          <a:prstGeom prst="ellipse">
                                            <a:avLst/>
                                          </a:prstGeom>
                                          <a:grp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433" name="Oval 432">
                                            <a:extLst>
                                              <a:ext uri="{FF2B5EF4-FFF2-40B4-BE49-F238E27FC236}">
                                                <a16:creationId xmlns:a16="http://schemas.microsoft.com/office/drawing/2014/main" id="{EF3BFD0C-7610-DA83-1063-8ECF05DE1711}"/>
                                              </a:ext>
                                            </a:extLst>
                                          </xdr:cNvPr>
                                          <xdr:cNvSpPr/>
                                        </xdr:nvSpPr>
                                        <xdr:spPr>
                                          <a:xfrm>
                                            <a:off x="1142415" y="1234238"/>
                                            <a:ext cx="71999" cy="58708"/>
                                          </a:xfrm>
                                          <a:prstGeom prst="ellipse">
                                            <a:avLst/>
                                          </a:prstGeom>
                                          <a:grp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grpSp>
                                        <xdr:nvGrpSpPr>
                                          <xdr:cNvPr id="434" name="Group 433">
                                            <a:extLst>
                                              <a:ext uri="{FF2B5EF4-FFF2-40B4-BE49-F238E27FC236}">
                                                <a16:creationId xmlns:a16="http://schemas.microsoft.com/office/drawing/2014/main" id="{02E3BCCD-10C8-F0B9-DAC0-9BA64ECE95CF}"/>
                                              </a:ext>
                                            </a:extLst>
                                          </xdr:cNvPr>
                                          <xdr:cNvGrpSpPr/>
                                        </xdr:nvGrpSpPr>
                                        <xdr:grpSpPr>
                                          <a:xfrm>
                                            <a:off x="1061323" y="1167229"/>
                                            <a:ext cx="229870" cy="184512"/>
                                            <a:chOff x="578485" y="851535"/>
                                            <a:chExt cx="475792" cy="419080"/>
                                          </a:xfrm>
                                          <a:grpFill/>
                                        </xdr:grpSpPr>
                                        <xdr:sp macro="" textlink="">
                                          <xdr:nvSpPr>
                                            <xdr:cNvPr id="452" name="Oval 451">
                                              <a:extLst>
                                                <a:ext uri="{FF2B5EF4-FFF2-40B4-BE49-F238E27FC236}">
                                                  <a16:creationId xmlns:a16="http://schemas.microsoft.com/office/drawing/2014/main" id="{BB224381-C69B-23FE-5502-3488918ABFD6}"/>
                                                </a:ext>
                                              </a:extLst>
                                            </xdr:cNvPr>
                                            <xdr:cNvSpPr/>
                                          </xdr:nvSpPr>
                                          <xdr:spPr>
                                            <a:xfrm>
                                              <a:off x="578485" y="851535"/>
                                              <a:ext cx="475792" cy="419080"/>
                                            </a:xfrm>
                                            <a:prstGeom prst="ellipse">
                                              <a:avLst/>
                                            </a:prstGeom>
                                            <a:grp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453" name="Oval 452">
                                              <a:extLst>
                                                <a:ext uri="{FF2B5EF4-FFF2-40B4-BE49-F238E27FC236}">
                                                  <a16:creationId xmlns:a16="http://schemas.microsoft.com/office/drawing/2014/main" id="{9EA519D9-DDE5-DB4E-26A4-B12083C3788B}"/>
                                                </a:ext>
                                              </a:extLst>
                                            </xdr:cNvPr>
                                            <xdr:cNvSpPr/>
                                          </xdr:nvSpPr>
                                          <xdr:spPr>
                                            <a:xfrm>
                                              <a:off x="646455" y="917324"/>
                                              <a:ext cx="339850" cy="304785"/>
                                            </a:xfrm>
                                            <a:prstGeom prst="ellipse">
                                              <a:avLst/>
                                            </a:prstGeom>
                                            <a:grp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454" name="Oval 453">
                                              <a:extLst>
                                                <a:ext uri="{FF2B5EF4-FFF2-40B4-BE49-F238E27FC236}">
                                                  <a16:creationId xmlns:a16="http://schemas.microsoft.com/office/drawing/2014/main" id="{7E680521-1FCC-F43F-87CF-6A39E961865F}"/>
                                                </a:ext>
                                              </a:extLst>
                                            </xdr:cNvPr>
                                            <xdr:cNvSpPr/>
                                          </xdr:nvSpPr>
                                          <xdr:spPr>
                                            <a:xfrm>
                                              <a:off x="705931" y="974887"/>
                                              <a:ext cx="220903" cy="190491"/>
                                            </a:xfrm>
                                            <a:prstGeom prst="ellipse">
                                              <a:avLst/>
                                            </a:prstGeom>
                                            <a:grp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grpSp>
                                      <xdr:cxnSp macro="">
                                        <xdr:nvCxnSpPr>
                                          <xdr:cNvPr id="435" name="Straight Connector 434">
                                            <a:extLst>
                                              <a:ext uri="{FF2B5EF4-FFF2-40B4-BE49-F238E27FC236}">
                                                <a16:creationId xmlns:a16="http://schemas.microsoft.com/office/drawing/2014/main" id="{3574F9E9-E4B8-714B-AE07-7F22B57789F9}"/>
                                              </a:ext>
                                            </a:extLst>
                                          </xdr:cNvPr>
                                          <xdr:cNvCxnSpPr>
                                            <a:cxnSpLocks/>
                                          </xdr:cNvCxnSpPr>
                                        </xdr:nvCxnSpPr>
                                        <xdr:spPr>
                                          <a:xfrm flipV="1">
                                            <a:off x="2756841" y="653515"/>
                                            <a:ext cx="0" cy="1313815"/>
                                          </a:xfrm>
                                          <a:prstGeom prst="line">
                                            <a:avLst/>
                                          </a:prstGeom>
                                          <a:grpFill/>
                                          <a:ln w="9525">
                                            <a:prstDash val="lgDash"/>
                                          </a:ln>
                                        </xdr:spPr>
                                        <xdr:style>
                                          <a:lnRef idx="1">
                                            <a:schemeClr val="dk1"/>
                                          </a:lnRef>
                                          <a:fillRef idx="0">
                                            <a:schemeClr val="dk1"/>
                                          </a:fillRef>
                                          <a:effectRef idx="0">
                                            <a:schemeClr val="dk1"/>
                                          </a:effectRef>
                                          <a:fontRef idx="minor">
                                            <a:schemeClr val="tx1"/>
                                          </a:fontRef>
                                        </xdr:style>
                                      </xdr:cxnSp>
                                      <xdr:cxnSp macro="">
                                        <xdr:nvCxnSpPr>
                                          <xdr:cNvPr id="436" name="Straight Connector 435">
                                            <a:extLst>
                                              <a:ext uri="{FF2B5EF4-FFF2-40B4-BE49-F238E27FC236}">
                                                <a16:creationId xmlns:a16="http://schemas.microsoft.com/office/drawing/2014/main" id="{32242DFD-B717-C454-EF96-0812CB53C0C2}"/>
                                              </a:ext>
                                            </a:extLst>
                                          </xdr:cNvPr>
                                          <xdr:cNvCxnSpPr/>
                                        </xdr:nvCxnSpPr>
                                        <xdr:spPr>
                                          <a:xfrm>
                                            <a:off x="61945" y="2235581"/>
                                            <a:ext cx="242570" cy="0"/>
                                          </a:xfrm>
                                          <a:prstGeom prst="line">
                                            <a:avLst/>
                                          </a:prstGeom>
                                          <a:grpFill/>
                                          <a:ln w="6350"/>
                                        </xdr:spPr>
                                        <xdr:style>
                                          <a:lnRef idx="1">
                                            <a:schemeClr val="dk1"/>
                                          </a:lnRef>
                                          <a:fillRef idx="0">
                                            <a:schemeClr val="dk1"/>
                                          </a:fillRef>
                                          <a:effectRef idx="0">
                                            <a:schemeClr val="dk1"/>
                                          </a:effectRef>
                                          <a:fontRef idx="minor">
                                            <a:schemeClr val="tx1"/>
                                          </a:fontRef>
                                        </xdr:style>
                                      </xdr:cxnSp>
                                      <xdr:cxnSp macro="">
                                        <xdr:nvCxnSpPr>
                                          <xdr:cNvPr id="437" name="Straight Arrow Connector 436">
                                            <a:extLst>
                                              <a:ext uri="{FF2B5EF4-FFF2-40B4-BE49-F238E27FC236}">
                                                <a16:creationId xmlns:a16="http://schemas.microsoft.com/office/drawing/2014/main" id="{71F9B620-824B-B569-252F-ECC73D35F46C}"/>
                                              </a:ext>
                                            </a:extLst>
                                          </xdr:cNvPr>
                                          <xdr:cNvCxnSpPr/>
                                        </xdr:nvCxnSpPr>
                                        <xdr:spPr>
                                          <a:xfrm>
                                            <a:off x="931343" y="42452"/>
                                            <a:ext cx="0" cy="239284"/>
                                          </a:xfrm>
                                          <a:prstGeom prst="straightConnector1">
                                            <a:avLst/>
                                          </a:prstGeom>
                                          <a:grpFill/>
                                          <a:ln w="28575">
                                            <a:solidFill>
                                              <a:schemeClr val="tx1"/>
                                            </a:solidFill>
                                            <a:tailEnd type="triangle" w="med" len="med"/>
                                          </a:ln>
                                        </xdr:spPr>
                                        <xdr:style>
                                          <a:lnRef idx="1">
                                            <a:schemeClr val="accent2"/>
                                          </a:lnRef>
                                          <a:fillRef idx="0">
                                            <a:schemeClr val="accent2"/>
                                          </a:fillRef>
                                          <a:effectRef idx="0">
                                            <a:schemeClr val="accent2"/>
                                          </a:effectRef>
                                          <a:fontRef idx="minor">
                                            <a:schemeClr val="tx1"/>
                                          </a:fontRef>
                                        </xdr:style>
                                      </xdr:cxnSp>
                                      <xdr:cxnSp macro="">
                                        <xdr:nvCxnSpPr>
                                          <xdr:cNvPr id="438" name="Straight Arrow Connector 437">
                                            <a:extLst>
                                              <a:ext uri="{FF2B5EF4-FFF2-40B4-BE49-F238E27FC236}">
                                                <a16:creationId xmlns:a16="http://schemas.microsoft.com/office/drawing/2014/main" id="{DECDCCF7-AFE8-77AC-C56D-B042B24C381B}"/>
                                              </a:ext>
                                            </a:extLst>
                                          </xdr:cNvPr>
                                          <xdr:cNvCxnSpPr/>
                                        </xdr:nvCxnSpPr>
                                        <xdr:spPr>
                                          <a:xfrm>
                                            <a:off x="494002" y="311842"/>
                                            <a:ext cx="403998" cy="0"/>
                                          </a:xfrm>
                                          <a:prstGeom prst="straightConnector1">
                                            <a:avLst/>
                                          </a:prstGeom>
                                          <a:grpFill/>
                                          <a:ln w="28575">
                                            <a:solidFill>
                                              <a:schemeClr val="tx1"/>
                                            </a:solidFill>
                                            <a:tailEnd type="triangle" w="med" len="med"/>
                                          </a:ln>
                                        </xdr:spPr>
                                        <xdr:style>
                                          <a:lnRef idx="1">
                                            <a:schemeClr val="accent2"/>
                                          </a:lnRef>
                                          <a:fillRef idx="0">
                                            <a:schemeClr val="accent2"/>
                                          </a:fillRef>
                                          <a:effectRef idx="0">
                                            <a:schemeClr val="accent2"/>
                                          </a:effectRef>
                                          <a:fontRef idx="minor">
                                            <a:schemeClr val="tx1"/>
                                          </a:fontRef>
                                        </xdr:style>
                                      </xdr:cxnSp>
                                      <xdr:sp macro="" textlink="">
                                        <xdr:nvSpPr>
                                          <xdr:cNvPr id="439" name="Text Box 49">
                                            <a:extLst>
                                              <a:ext uri="{FF2B5EF4-FFF2-40B4-BE49-F238E27FC236}">
                                                <a16:creationId xmlns:a16="http://schemas.microsoft.com/office/drawing/2014/main" id="{2E9D5D2A-802E-F6E3-4155-78D8FB4DD3B7}"/>
                                              </a:ext>
                                            </a:extLst>
                                          </xdr:cNvPr>
                                          <xdr:cNvSpPr txBox="1"/>
                                        </xdr:nvSpPr>
                                        <xdr:spPr>
                                          <a:xfrm>
                                            <a:off x="759623" y="11"/>
                                            <a:ext cx="138906" cy="152400"/>
                                          </a:xfrm>
                                          <a:prstGeom prst="rect">
                                            <a:avLst/>
                                          </a:prstGeom>
                                          <a:grpFill/>
                                          <a:ln w="6350">
                                            <a:noFill/>
                                          </a:ln>
                                        </xdr:spPr>
                                        <xdr:txBody>
                                          <a:bodyPr rot="0" spcFirstLastPara="0" vert="horz" wrap="square" lIns="0" tIns="0" rIns="0" bIns="0" numCol="1" spcCol="0" rtlCol="0" fromWordArt="0" anchor="t" anchorCtr="0" forceAA="0" compatLnSpc="1">
                                            <a:prstTxWarp prst="textNoShape">
                                              <a:avLst/>
                                            </a:prstTxWarp>
                                            <a:spAutoFit/>
                                          </a:bodyPr>
                                          <a:lstStyle/>
                                          <a:p>
                                            <a:pPr marL="0" marR="0" indent="0" algn="just">
                                              <a:spcBef>
                                                <a:spcPts val="0"/>
                                              </a:spcBef>
                                              <a:spcAft>
                                                <a:spcPts val="0"/>
                                              </a:spcAft>
                                            </a:pPr>
                                            <a:r>
                                              <a:rPr lang="en-US" sz="1000" i="1" kern="100">
                                                <a:effectLst/>
                                                <a:latin typeface="Times New Roman" panose="02020603050405020304" pitchFamily="18" charset="0"/>
                                                <a:ea typeface="Malgun Gothic" panose="020B0503020000020004" pitchFamily="34" charset="-127"/>
                                                <a:cs typeface="Times New Roman" panose="02020603050405020304" pitchFamily="18" charset="0"/>
                                              </a:rPr>
                                              <a:t>P</a:t>
                                            </a:r>
                                            <a:endParaRPr lang="en-US" sz="1000" kern="100">
                                              <a:effectLst/>
                                              <a:latin typeface="Malgun Gothic" panose="020B0503020000020004" pitchFamily="34" charset="-127"/>
                                              <a:ea typeface="Malgun Gothic" panose="020B0503020000020004" pitchFamily="34" charset="-127"/>
                                              <a:cs typeface="Times New Roman" panose="02020603050405020304" pitchFamily="18" charset="0"/>
                                            </a:endParaRPr>
                                          </a:p>
                                        </xdr:txBody>
                                      </xdr:sp>
                                      <xdr:sp macro="" textlink="">
                                        <xdr:nvSpPr>
                                          <xdr:cNvPr id="440" name="Text Box 2763">
                                            <a:extLst>
                                              <a:ext uri="{FF2B5EF4-FFF2-40B4-BE49-F238E27FC236}">
                                                <a16:creationId xmlns:a16="http://schemas.microsoft.com/office/drawing/2014/main" id="{95738212-11C4-AE23-E468-FC73B23308D5}"/>
                                              </a:ext>
                                            </a:extLst>
                                          </xdr:cNvPr>
                                          <xdr:cNvSpPr txBox="1"/>
                                        </xdr:nvSpPr>
                                        <xdr:spPr>
                                          <a:xfrm>
                                            <a:off x="479893" y="105447"/>
                                            <a:ext cx="223824" cy="202717"/>
                                          </a:xfrm>
                                          <a:prstGeom prst="rect">
                                            <a:avLst/>
                                          </a:prstGeom>
                                          <a:grpFill/>
                                          <a:ln w="6350">
                                            <a:noFill/>
                                          </a:ln>
                                        </xdr:spPr>
                                        <xdr:txBody>
                                          <a:bodyPr rot="0" spcFirstLastPara="0" vert="horz" wrap="square" lIns="0" tIns="0" rIns="0" bIns="0" numCol="1" spcCol="0" rtlCol="0" fromWordArt="0" anchor="t" anchorCtr="0" forceAA="0" compatLnSpc="1">
                                            <a:prstTxWarp prst="textNoShape">
                                              <a:avLst/>
                                            </a:prstTxWarp>
                                            <a:spAutoFit/>
                                          </a:bodyPr>
                                          <a:lstStyle/>
                                          <a:p>
                                            <a:pPr marL="0" marR="0" indent="0" algn="just">
                                              <a:spcBef>
                                                <a:spcPts val="0"/>
                                              </a:spcBef>
                                              <a:spcAft>
                                                <a:spcPts val="0"/>
                                              </a:spcAft>
                                            </a:pPr>
                                            <a:r>
                                              <a:rPr lang="en-US" sz="1000" i="1" kern="100">
                                                <a:effectLst/>
                                                <a:latin typeface="Times New Roman" panose="02020603050405020304" pitchFamily="18" charset="0"/>
                                                <a:ea typeface="Malgun Gothic" panose="020B0503020000020004" pitchFamily="34" charset="-127"/>
                                                <a:cs typeface="Times New Roman" panose="02020603050405020304" pitchFamily="18" charset="0"/>
                                              </a:rPr>
                                              <a:t>V</a:t>
                                            </a:r>
                                            <a:r>
                                              <a:rPr lang="en-US" sz="1000" i="1" kern="100" baseline="-25000">
                                                <a:effectLst/>
                                                <a:latin typeface="Times New Roman" panose="02020603050405020304" pitchFamily="18" charset="0"/>
                                                <a:ea typeface="Malgun Gothic" panose="020B0503020000020004" pitchFamily="34" charset="-127"/>
                                                <a:cs typeface="Times New Roman" panose="02020603050405020304" pitchFamily="18" charset="0"/>
                                              </a:rPr>
                                              <a:t>c</a:t>
                                            </a:r>
                                            <a:endParaRPr lang="en-US" sz="1000" kern="100">
                                              <a:effectLst/>
                                              <a:latin typeface="Malgun Gothic" panose="020B0503020000020004" pitchFamily="34" charset="-127"/>
                                              <a:ea typeface="Malgun Gothic" panose="020B0503020000020004" pitchFamily="34" charset="-127"/>
                                              <a:cs typeface="Times New Roman" panose="02020603050405020304" pitchFamily="18" charset="0"/>
                                            </a:endParaRPr>
                                          </a:p>
                                        </xdr:txBody>
                                      </xdr:sp>
                                      <xdr:cxnSp macro="">
                                        <xdr:nvCxnSpPr>
                                          <xdr:cNvPr id="441" name="Straight Connector 440">
                                            <a:extLst>
                                              <a:ext uri="{FF2B5EF4-FFF2-40B4-BE49-F238E27FC236}">
                                                <a16:creationId xmlns:a16="http://schemas.microsoft.com/office/drawing/2014/main" id="{94C2A459-3657-4299-427B-590E4C4749A9}"/>
                                              </a:ext>
                                            </a:extLst>
                                          </xdr:cNvPr>
                                          <xdr:cNvCxnSpPr/>
                                        </xdr:nvCxnSpPr>
                                        <xdr:spPr>
                                          <a:xfrm flipH="1" flipV="1">
                                            <a:off x="1436302" y="2363462"/>
                                            <a:ext cx="1272" cy="135281"/>
                                          </a:xfrm>
                                          <a:prstGeom prst="line">
                                            <a:avLst/>
                                          </a:prstGeom>
                                          <a:grpFill/>
                                          <a:ln w="6350"/>
                                        </xdr:spPr>
                                        <xdr:style>
                                          <a:lnRef idx="1">
                                            <a:schemeClr val="dk1"/>
                                          </a:lnRef>
                                          <a:fillRef idx="0">
                                            <a:schemeClr val="dk1"/>
                                          </a:fillRef>
                                          <a:effectRef idx="0">
                                            <a:schemeClr val="dk1"/>
                                          </a:effectRef>
                                          <a:fontRef idx="minor">
                                            <a:schemeClr val="tx1"/>
                                          </a:fontRef>
                                        </xdr:style>
                                      </xdr:cxnSp>
                                      <xdr:cxnSp macro="">
                                        <xdr:nvCxnSpPr>
                                          <xdr:cNvPr id="442" name="Straight Connector 441">
                                            <a:extLst>
                                              <a:ext uri="{FF2B5EF4-FFF2-40B4-BE49-F238E27FC236}">
                                                <a16:creationId xmlns:a16="http://schemas.microsoft.com/office/drawing/2014/main" id="{FB782837-0A24-92D1-86D5-1C1C086742EE}"/>
                                              </a:ext>
                                            </a:extLst>
                                          </xdr:cNvPr>
                                          <xdr:cNvCxnSpPr/>
                                        </xdr:nvCxnSpPr>
                                        <xdr:spPr>
                                          <a:xfrm flipH="1" flipV="1">
                                            <a:off x="2757936" y="2376026"/>
                                            <a:ext cx="1272" cy="135281"/>
                                          </a:xfrm>
                                          <a:prstGeom prst="line">
                                            <a:avLst/>
                                          </a:prstGeom>
                                          <a:grpFill/>
                                          <a:ln w="6350"/>
                                        </xdr:spPr>
                                        <xdr:style>
                                          <a:lnRef idx="1">
                                            <a:schemeClr val="dk1"/>
                                          </a:lnRef>
                                          <a:fillRef idx="0">
                                            <a:schemeClr val="dk1"/>
                                          </a:fillRef>
                                          <a:effectRef idx="0">
                                            <a:schemeClr val="dk1"/>
                                          </a:effectRef>
                                          <a:fontRef idx="minor">
                                            <a:schemeClr val="tx1"/>
                                          </a:fontRef>
                                        </xdr:style>
                                      </xdr:cxnSp>
                                      <xdr:sp macro="" textlink="">
                                        <xdr:nvSpPr>
                                          <xdr:cNvPr id="444" name="Oval 443">
                                            <a:extLst>
                                              <a:ext uri="{FF2B5EF4-FFF2-40B4-BE49-F238E27FC236}">
                                                <a16:creationId xmlns:a16="http://schemas.microsoft.com/office/drawing/2014/main" id="{54CD5ED9-3BB5-C797-160D-A82129D2EB10}"/>
                                              </a:ext>
                                            </a:extLst>
                                          </xdr:cNvPr>
                                          <xdr:cNvSpPr/>
                                        </xdr:nvSpPr>
                                        <xdr:spPr>
                                          <a:xfrm>
                                            <a:off x="2693980" y="1241407"/>
                                            <a:ext cx="105079" cy="83107"/>
                                          </a:xfrm>
                                          <a:prstGeom prst="ellips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5787" tIns="47894" rIns="95787" bIns="47894" numCol="1" spcCol="0" rtlCol="0" fromWordArt="0" anchor="ctr" anchorCtr="0" forceAA="0" compatLnSpc="1">
                                            <a:prstTxWarp prst="textNoShape">
                                              <a:avLst/>
                                            </a:prstTxWarp>
                                            <a:noAutofit/>
                                          </a:bodyPr>
                                          <a:lstStyle/>
                                          <a:p>
                                            <a:endParaRPr lang="en-US"/>
                                          </a:p>
                                        </xdr:txBody>
                                      </xdr:sp>
                                      <xdr:sp macro="" textlink="">
                                        <xdr:nvSpPr>
                                          <xdr:cNvPr id="446" name="Text Box 2792">
                                            <a:extLst>
                                              <a:ext uri="{FF2B5EF4-FFF2-40B4-BE49-F238E27FC236}">
                                                <a16:creationId xmlns:a16="http://schemas.microsoft.com/office/drawing/2014/main" id="{AC74B293-6AEA-9BF5-0E62-EBEF4ED0A58E}"/>
                                              </a:ext>
                                            </a:extLst>
                                          </xdr:cNvPr>
                                          <xdr:cNvSpPr txBox="1"/>
                                        </xdr:nvSpPr>
                                        <xdr:spPr>
                                          <a:xfrm>
                                            <a:off x="1501657" y="148041"/>
                                            <a:ext cx="1407075" cy="263748"/>
                                          </a:xfrm>
                                          <a:prstGeom prst="rect">
                                            <a:avLst/>
                                          </a:prstGeom>
                                          <a:grp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l">
                                              <a:spcBef>
                                                <a:spcPts val="0"/>
                                              </a:spcBef>
                                              <a:spcAft>
                                                <a:spcPts val="0"/>
                                              </a:spcAft>
                                            </a:pPr>
                                            <a:r>
                                              <a:rPr lang="en-US" sz="1000" i="1" kern="100">
                                                <a:effectLst/>
                                                <a:latin typeface="Times New Roman" panose="02020603050405020304" pitchFamily="18" charset="0"/>
                                                <a:ea typeface="Malgun Gothic" panose="020B0503020000020004" pitchFamily="34" charset="-127"/>
                                                <a:cs typeface="Times New Roman" panose="02020603050405020304" pitchFamily="18" charset="0"/>
                                              </a:rPr>
                                              <a:t>Point of contraflexure</a:t>
                                            </a:r>
                                            <a:endParaRPr lang="en-US" sz="1000" i="1" kern="100">
                                              <a:effectLst/>
                                              <a:latin typeface="Malgun Gothic" panose="020B0503020000020004" pitchFamily="34" charset="-127"/>
                                              <a:ea typeface="Malgun Gothic" panose="020B0503020000020004" pitchFamily="34" charset="-127"/>
                                              <a:cs typeface="Times New Roman" panose="02020603050405020304" pitchFamily="18" charset="0"/>
                                            </a:endParaRPr>
                                          </a:p>
                                        </xdr:txBody>
                                      </xdr:sp>
                                      <xdr:sp macro="" textlink="">
                                        <xdr:nvSpPr>
                                          <xdr:cNvPr id="447" name="Oval 446">
                                            <a:extLst>
                                              <a:ext uri="{FF2B5EF4-FFF2-40B4-BE49-F238E27FC236}">
                                                <a16:creationId xmlns:a16="http://schemas.microsoft.com/office/drawing/2014/main" id="{487BB134-B934-6CCF-C969-26319584AA75}"/>
                                              </a:ext>
                                            </a:extLst>
                                          </xdr:cNvPr>
                                          <xdr:cNvSpPr/>
                                        </xdr:nvSpPr>
                                        <xdr:spPr>
                                          <a:xfrm>
                                            <a:off x="879413" y="2197209"/>
                                            <a:ext cx="105079" cy="83107"/>
                                          </a:xfrm>
                                          <a:prstGeom prst="ellips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5787" tIns="47894" rIns="95787" bIns="47894" numCol="1" spcCol="0" rtlCol="0" fromWordArt="0" anchor="ctr" anchorCtr="0" forceAA="0" compatLnSpc="1">
                                            <a:prstTxWarp prst="textNoShape">
                                              <a:avLst/>
                                            </a:prstTxWarp>
                                            <a:noAutofit/>
                                          </a:bodyPr>
                                          <a:lstStyle/>
                                          <a:p>
                                            <a:endParaRPr lang="en-US"/>
                                          </a:p>
                                        </xdr:txBody>
                                      </xdr:sp>
                                      <xdr:sp macro="" textlink="">
                                        <xdr:nvSpPr>
                                          <xdr:cNvPr id="448" name="Text Box 2763">
                                            <a:extLst>
                                              <a:ext uri="{FF2B5EF4-FFF2-40B4-BE49-F238E27FC236}">
                                                <a16:creationId xmlns:a16="http://schemas.microsoft.com/office/drawing/2014/main" id="{BF102531-3D95-5AB4-57E8-2A8AD456EB39}"/>
                                              </a:ext>
                                            </a:extLst>
                                          </xdr:cNvPr>
                                          <xdr:cNvSpPr txBox="1"/>
                                        </xdr:nvSpPr>
                                        <xdr:spPr>
                                          <a:xfrm>
                                            <a:off x="794754" y="2023650"/>
                                            <a:ext cx="497907" cy="203369"/>
                                          </a:xfrm>
                                          <a:prstGeom prst="rect">
                                            <a:avLst/>
                                          </a:prstGeom>
                                          <a:grpFill/>
                                          <a:ln w="6350">
                                            <a:noFill/>
                                          </a:ln>
                                        </xdr:spPr>
                                        <xdr:txBody>
                                          <a:bodyPr rot="0" spcFirstLastPara="0" vert="horz" wrap="square" lIns="0" tIns="0" rIns="0" bIns="0" numCol="1" spcCol="0" rtlCol="0" fromWordArt="0" anchor="t" anchorCtr="0" forceAA="0" compatLnSpc="1">
                                            <a:prstTxWarp prst="textNoShape">
                                              <a:avLst/>
                                            </a:prstTxWarp>
                                            <a:spAutoFit/>
                                          </a:bodyPr>
                                          <a:lstStyle/>
                                          <a:p>
                                            <a:pPr marL="0" marR="0" indent="180340" algn="just">
                                              <a:spcBef>
                                                <a:spcPts val="0"/>
                                              </a:spcBef>
                                              <a:spcAft>
                                                <a:spcPts val="0"/>
                                              </a:spcAft>
                                            </a:pPr>
                                            <a:r>
                                              <a:rPr lang="en-US" sz="1000" i="1" kern="100">
                                                <a:effectLst/>
                                                <a:latin typeface="Times New Roman" panose="02020603050405020304" pitchFamily="18" charset="0"/>
                                                <a:ea typeface="Malgun Gothic" panose="020B0503020000020004" pitchFamily="34" charset="-127"/>
                                                <a:cs typeface="Times New Roman" panose="02020603050405020304" pitchFamily="18" charset="0"/>
                                              </a:rPr>
                                              <a:t>V</a:t>
                                            </a:r>
                                            <a:r>
                                              <a:rPr lang="en-US" sz="1000" i="1" kern="100" baseline="-25000">
                                                <a:effectLst/>
                                                <a:latin typeface="Times New Roman" panose="02020603050405020304" pitchFamily="18" charset="0"/>
                                                <a:ea typeface="Malgun Gothic" panose="020B0503020000020004" pitchFamily="34" charset="-127"/>
                                                <a:cs typeface="Times New Roman" panose="02020603050405020304" pitchFamily="18" charset="0"/>
                                              </a:rPr>
                                              <a:t>c</a:t>
                                            </a:r>
                                            <a:endParaRPr lang="en-US" sz="1000" kern="100">
                                              <a:effectLst/>
                                              <a:latin typeface="Malgun Gothic" panose="020B0503020000020004" pitchFamily="34" charset="-127"/>
                                              <a:ea typeface="Malgun Gothic" panose="020B0503020000020004" pitchFamily="34" charset="-127"/>
                                              <a:cs typeface="Times New Roman" panose="02020603050405020304" pitchFamily="18" charset="0"/>
                                            </a:endParaRPr>
                                          </a:p>
                                        </xdr:txBody>
                                      </xdr:sp>
                                      <xdr:sp macro="" textlink="">
                                        <xdr:nvSpPr>
                                          <xdr:cNvPr id="450" name="Text Box 2797">
                                            <a:extLst>
                                              <a:ext uri="{FF2B5EF4-FFF2-40B4-BE49-F238E27FC236}">
                                                <a16:creationId xmlns:a16="http://schemas.microsoft.com/office/drawing/2014/main" id="{4601B322-9BEA-6B71-8402-A9FFAD8A19B9}"/>
                                              </a:ext>
                                            </a:extLst>
                                          </xdr:cNvPr>
                                          <xdr:cNvSpPr txBox="1"/>
                                        </xdr:nvSpPr>
                                        <xdr:spPr>
                                          <a:xfrm>
                                            <a:off x="2370348" y="1941178"/>
                                            <a:ext cx="1039707" cy="302699"/>
                                          </a:xfrm>
                                          <a:prstGeom prst="rect">
                                            <a:avLst/>
                                          </a:prstGeom>
                                          <a:grp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l">
                                              <a:spcBef>
                                                <a:spcPts val="0"/>
                                              </a:spcBef>
                                              <a:spcAft>
                                                <a:spcPts val="0"/>
                                              </a:spcAft>
                                            </a:pPr>
                                            <a:r>
                                              <a:rPr lang="en-US" sz="1000" i="1" kern="100">
                                                <a:effectLst/>
                                                <a:latin typeface="Times New Roman" panose="02020603050405020304" pitchFamily="18" charset="0"/>
                                                <a:ea typeface="Malgun Gothic" panose="020B0503020000020004" pitchFamily="34" charset="-127"/>
                                                <a:cs typeface="Times New Roman" panose="02020603050405020304" pitchFamily="18" charset="0"/>
                                              </a:rPr>
                                              <a:t>Point of contraflexure</a:t>
                                            </a:r>
                                            <a:endParaRPr lang="en-US" sz="1000" i="1" kern="100">
                                              <a:effectLst/>
                                              <a:latin typeface="Malgun Gothic" panose="020B0503020000020004" pitchFamily="34" charset="-127"/>
                                              <a:ea typeface="Malgun Gothic" panose="020B0503020000020004" pitchFamily="34" charset="-127"/>
                                              <a:cs typeface="Times New Roman" panose="02020603050405020304" pitchFamily="18" charset="0"/>
                                            </a:endParaRPr>
                                          </a:p>
                                        </xdr:txBody>
                                      </xdr:sp>
                                      <xdr:cxnSp macro="">
                                        <xdr:nvCxnSpPr>
                                          <xdr:cNvPr id="451" name="Straight Arrow Connector 450">
                                            <a:extLst>
                                              <a:ext uri="{FF2B5EF4-FFF2-40B4-BE49-F238E27FC236}">
                                                <a16:creationId xmlns:a16="http://schemas.microsoft.com/office/drawing/2014/main" id="{4969D64A-E7EC-B0AF-447E-E028FB09AE10}"/>
                                              </a:ext>
                                            </a:extLst>
                                          </xdr:cNvPr>
                                          <xdr:cNvCxnSpPr/>
                                        </xdr:nvCxnSpPr>
                                        <xdr:spPr>
                                          <a:xfrm>
                                            <a:off x="817021" y="1003659"/>
                                            <a:ext cx="0" cy="248633"/>
                                          </a:xfrm>
                                          <a:prstGeom prst="straightConnector1">
                                            <a:avLst/>
                                          </a:prstGeom>
                                          <a:grpFill/>
                                          <a:ln w="6350">
                                            <a:headEnd type="arrow" w="sm" len="sm"/>
                                            <a:tailEnd type="arrow" w="sm" len="sm"/>
                                          </a:ln>
                                        </xdr:spPr>
                                        <xdr:style>
                                          <a:lnRef idx="1">
                                            <a:schemeClr val="dk1"/>
                                          </a:lnRef>
                                          <a:fillRef idx="0">
                                            <a:schemeClr val="dk1"/>
                                          </a:fillRef>
                                          <a:effectRef idx="0">
                                            <a:schemeClr val="dk1"/>
                                          </a:effectRef>
                                          <a:fontRef idx="minor">
                                            <a:schemeClr val="tx1"/>
                                          </a:fontRef>
                                        </xdr:style>
                                      </xdr:cxnSp>
                                    </xdr:grpSp>
                                    <xdr:cxnSp macro="">
                                      <xdr:nvCxnSpPr>
                                        <xdr:cNvPr id="384" name="Straight Connector 383">
                                          <a:extLst>
                                            <a:ext uri="{FF2B5EF4-FFF2-40B4-BE49-F238E27FC236}">
                                              <a16:creationId xmlns:a16="http://schemas.microsoft.com/office/drawing/2014/main" id="{89A05412-68A7-DD20-9AA7-DDC596799EC8}"/>
                                            </a:ext>
                                          </a:extLst>
                                        </xdr:cNvPr>
                                        <xdr:cNvCxnSpPr/>
                                      </xdr:nvCxnSpPr>
                                      <xdr:spPr>
                                        <a:xfrm>
                                          <a:off x="10870901" y="7304285"/>
                                          <a:ext cx="2413724" cy="0"/>
                                        </a:xfrm>
                                        <a:prstGeom prst="line">
                                          <a:avLst/>
                                        </a:prstGeom>
                                        <a:grpFill/>
                                        <a:ln w="19050">
                                          <a:solidFill>
                                            <a:srgbClr val="0070C0"/>
                                          </a:solidFill>
                                        </a:ln>
                                      </xdr:spPr>
                                      <xdr:style>
                                        <a:lnRef idx="1">
                                          <a:schemeClr val="accent1"/>
                                        </a:lnRef>
                                        <a:fillRef idx="0">
                                          <a:schemeClr val="accent1"/>
                                        </a:fillRef>
                                        <a:effectRef idx="0">
                                          <a:schemeClr val="accent1"/>
                                        </a:effectRef>
                                        <a:fontRef idx="minor">
                                          <a:schemeClr val="tx1"/>
                                        </a:fontRef>
                                      </xdr:style>
                                    </xdr:cxnSp>
                                    <xdr:cxnSp macro="">
                                      <xdr:nvCxnSpPr>
                                        <xdr:cNvPr id="385" name="Straight Connector 384">
                                          <a:extLst>
                                            <a:ext uri="{FF2B5EF4-FFF2-40B4-BE49-F238E27FC236}">
                                              <a16:creationId xmlns:a16="http://schemas.microsoft.com/office/drawing/2014/main" id="{CF074AD5-CD5A-FB5E-A0B1-95A007A2D7FA}"/>
                                            </a:ext>
                                          </a:extLst>
                                        </xdr:cNvPr>
                                        <xdr:cNvCxnSpPr/>
                                      </xdr:nvCxnSpPr>
                                      <xdr:spPr>
                                        <a:xfrm>
                                          <a:off x="10813324" y="6640516"/>
                                          <a:ext cx="0" cy="2196258"/>
                                        </a:xfrm>
                                        <a:prstGeom prst="line">
                                          <a:avLst/>
                                        </a:prstGeom>
                                        <a:grpFill/>
                                        <a:ln w="19050">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386" name="Straight Connector 385">
                                          <a:extLst>
                                            <a:ext uri="{FF2B5EF4-FFF2-40B4-BE49-F238E27FC236}">
                                              <a16:creationId xmlns:a16="http://schemas.microsoft.com/office/drawing/2014/main" id="{DC557A8E-E55F-9C8B-D50D-0B5D5FC17C6E}"/>
                                            </a:ext>
                                          </a:extLst>
                                        </xdr:cNvPr>
                                        <xdr:cNvCxnSpPr/>
                                      </xdr:nvCxnSpPr>
                                      <xdr:spPr>
                                        <a:xfrm>
                                          <a:off x="11711958" y="6624751"/>
                                          <a:ext cx="0" cy="2196258"/>
                                        </a:xfrm>
                                        <a:prstGeom prst="line">
                                          <a:avLst/>
                                        </a:prstGeom>
                                        <a:grpFill/>
                                        <a:ln w="19050">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387" name="Straight Connector 386">
                                          <a:extLst>
                                            <a:ext uri="{FF2B5EF4-FFF2-40B4-BE49-F238E27FC236}">
                                              <a16:creationId xmlns:a16="http://schemas.microsoft.com/office/drawing/2014/main" id="{A9E4EF1E-F86A-3853-147A-A9D748BE2788}"/>
                                            </a:ext>
                                          </a:extLst>
                                        </xdr:cNvPr>
                                        <xdr:cNvCxnSpPr/>
                                      </xdr:nvCxnSpPr>
                                      <xdr:spPr>
                                        <a:xfrm flipH="1">
                                          <a:off x="10855368" y="7293775"/>
                                          <a:ext cx="5255" cy="690045"/>
                                        </a:xfrm>
                                        <a:prstGeom prst="line">
                                          <a:avLst/>
                                        </a:prstGeom>
                                        <a:grpFill/>
                                        <a:ln w="19050">
                                          <a:solidFill>
                                            <a:srgbClr val="0070C0"/>
                                          </a:solidFill>
                                        </a:ln>
                                      </xdr:spPr>
                                      <xdr:style>
                                        <a:lnRef idx="1">
                                          <a:schemeClr val="accent1"/>
                                        </a:lnRef>
                                        <a:fillRef idx="0">
                                          <a:schemeClr val="accent1"/>
                                        </a:fillRef>
                                        <a:effectRef idx="0">
                                          <a:schemeClr val="accent1"/>
                                        </a:effectRef>
                                        <a:fontRef idx="minor">
                                          <a:schemeClr val="tx1"/>
                                        </a:fontRef>
                                      </xdr:style>
                                    </xdr:cxnSp>
                                    <xdr:cxnSp macro="">
                                      <xdr:nvCxnSpPr>
                                        <xdr:cNvPr id="388" name="Straight Connector 387">
                                          <a:extLst>
                                            <a:ext uri="{FF2B5EF4-FFF2-40B4-BE49-F238E27FC236}">
                                              <a16:creationId xmlns:a16="http://schemas.microsoft.com/office/drawing/2014/main" id="{9D21D43F-20B3-B178-007D-53DC3C74EEDC}"/>
                                            </a:ext>
                                          </a:extLst>
                                        </xdr:cNvPr>
                                        <xdr:cNvCxnSpPr/>
                                      </xdr:nvCxnSpPr>
                                      <xdr:spPr>
                                        <a:xfrm>
                                          <a:off x="11286085" y="8170638"/>
                                          <a:ext cx="1990017" cy="0"/>
                                        </a:xfrm>
                                        <a:prstGeom prst="line">
                                          <a:avLst/>
                                        </a:prstGeom>
                                        <a:grpFill/>
                                        <a:ln w="19050">
                                          <a:solidFill>
                                            <a:srgbClr val="0070C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79" name="Straight Arrow Connector 378">
                                        <a:extLst>
                                          <a:ext uri="{FF2B5EF4-FFF2-40B4-BE49-F238E27FC236}">
                                            <a16:creationId xmlns:a16="http://schemas.microsoft.com/office/drawing/2014/main" id="{A92B5AC7-0137-2A15-D4B7-F8CBBD67E82C}"/>
                                          </a:ext>
                                        </a:extLst>
                                      </xdr:cNvPr>
                                      <xdr:cNvCxnSpPr/>
                                    </xdr:nvCxnSpPr>
                                    <xdr:spPr>
                                      <a:xfrm flipH="1">
                                        <a:off x="13160830" y="8221907"/>
                                        <a:ext cx="203326" cy="0"/>
                                      </a:xfrm>
                                      <a:prstGeom prst="straightConnector1">
                                        <a:avLst/>
                                      </a:prstGeom>
                                      <a:grpFill/>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80" name="Text Box 3076">
                                        <a:extLst>
                                          <a:ext uri="{FF2B5EF4-FFF2-40B4-BE49-F238E27FC236}">
                                            <a16:creationId xmlns:a16="http://schemas.microsoft.com/office/drawing/2014/main" id="{FC0CA2F3-C89A-F58B-C366-1CE6331BB2E8}"/>
                                          </a:ext>
                                        </a:extLst>
                                      </xdr:cNvPr>
                                      <xdr:cNvSpPr txBox="1"/>
                                    </xdr:nvSpPr>
                                    <xdr:spPr>
                                      <a:xfrm>
                                        <a:off x="13081986" y="8107183"/>
                                        <a:ext cx="156162" cy="237045"/>
                                      </a:xfrm>
                                      <a:prstGeom prst="rect">
                                        <a:avLst/>
                                      </a:prstGeom>
                                      <a:grp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just">
                                          <a:spcBef>
                                            <a:spcPts val="0"/>
                                          </a:spcBef>
                                          <a:spcAft>
                                            <a:spcPts val="0"/>
                                          </a:spcAft>
                                        </a:pPr>
                                        <a:r>
                                          <a:rPr lang="en-US" sz="1000" i="1" kern="100">
                                            <a:solidFill>
                                              <a:srgbClr val="0070C0"/>
                                            </a:solidFill>
                                            <a:effectLst/>
                                            <a:latin typeface="Times New Roman" panose="02020603050405020304" pitchFamily="18" charset="0"/>
                                            <a:ea typeface="Malgun Gothic" panose="020B0503020000020004" pitchFamily="34" charset="-127"/>
                                            <a:cs typeface="Times New Roman" panose="02020603050405020304" pitchFamily="18" charset="0"/>
                                          </a:rPr>
                                          <a:t>T</a:t>
                                        </a:r>
                                        <a:endParaRPr lang="en-US" sz="1000" kern="100">
                                          <a:solidFill>
                                            <a:srgbClr val="0070C0"/>
                                          </a:solidFill>
                                          <a:effectLst/>
                                          <a:latin typeface="Malgun Gothic" panose="020B0503020000020004" pitchFamily="34" charset="-127"/>
                                          <a:ea typeface="Malgun Gothic" panose="020B0503020000020004" pitchFamily="34" charset="-127"/>
                                          <a:cs typeface="Times New Roman" panose="02020603050405020304" pitchFamily="18" charset="0"/>
                                        </a:endParaRPr>
                                      </a:p>
                                    </xdr:txBody>
                                  </xdr:sp>
                                  <xdr:cxnSp macro="">
                                    <xdr:nvCxnSpPr>
                                      <xdr:cNvPr id="381" name="Straight Arrow Connector 380">
                                        <a:extLst>
                                          <a:ext uri="{FF2B5EF4-FFF2-40B4-BE49-F238E27FC236}">
                                            <a16:creationId xmlns:a16="http://schemas.microsoft.com/office/drawing/2014/main" id="{898224A8-27B8-D43D-8C42-BA1092807853}"/>
                                          </a:ext>
                                        </a:extLst>
                                      </xdr:cNvPr>
                                      <xdr:cNvCxnSpPr>
                                        <a:stCxn id="394" idx="1"/>
                                        <a:endCxn id="452" idx="5"/>
                                      </xdr:cNvCxnSpPr>
                                    </xdr:nvCxnSpPr>
                                    <xdr:spPr>
                                      <a:xfrm flipH="1" flipV="1">
                                        <a:off x="13666552" y="7879842"/>
                                        <a:ext cx="220506" cy="193476"/>
                                      </a:xfrm>
                                      <a:prstGeom prst="straightConnector1">
                                        <a:avLst/>
                                      </a:prstGeom>
                                      <a:grpFill/>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2" name="Straight Arrow Connector 381">
                                        <a:extLst>
                                          <a:ext uri="{FF2B5EF4-FFF2-40B4-BE49-F238E27FC236}">
                                            <a16:creationId xmlns:a16="http://schemas.microsoft.com/office/drawing/2014/main" id="{60C20126-5B4D-5C52-7245-CDAAFF544F19}"/>
                                          </a:ext>
                                        </a:extLst>
                                      </xdr:cNvPr>
                                      <xdr:cNvCxnSpPr/>
                                    </xdr:nvCxnSpPr>
                                    <xdr:spPr>
                                      <a:xfrm flipH="1">
                                        <a:off x="13392961" y="7557328"/>
                                        <a:ext cx="430305" cy="0"/>
                                      </a:xfrm>
                                      <a:prstGeom prst="straightConnector1">
                                        <a:avLst/>
                                      </a:prstGeom>
                                      <a:grpFill/>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40" name="Straight Arrow Connector 539">
                                      <a:extLst>
                                        <a:ext uri="{FF2B5EF4-FFF2-40B4-BE49-F238E27FC236}">
                                          <a16:creationId xmlns:a16="http://schemas.microsoft.com/office/drawing/2014/main" id="{5B95757E-14A9-44D2-9A81-EF6A1D7825D6}"/>
                                        </a:ext>
                                      </a:extLst>
                                    </xdr:cNvPr>
                                    <xdr:cNvCxnSpPr/>
                                  </xdr:nvCxnSpPr>
                                  <xdr:spPr>
                                    <a:xfrm flipH="1">
                                      <a:off x="13230193" y="7581466"/>
                                      <a:ext cx="296392" cy="0"/>
                                    </a:xfrm>
                                    <a:prstGeom prst="straightConnector1">
                                      <a:avLst/>
                                    </a:prstGeom>
                                    <a:ln w="28575">
                                      <a:solidFill>
                                        <a:schemeClr val="tx1"/>
                                      </a:solidFill>
                                      <a:tailEnd type="triangle" w="med" len="med"/>
                                    </a:ln>
                                  </xdr:spPr>
                                  <xdr:style>
                                    <a:lnRef idx="1">
                                      <a:schemeClr val="accent2"/>
                                    </a:lnRef>
                                    <a:fillRef idx="0">
                                      <a:schemeClr val="accent2"/>
                                    </a:fillRef>
                                    <a:effectRef idx="0">
                                      <a:schemeClr val="accent2"/>
                                    </a:effectRef>
                                    <a:fontRef idx="minor">
                                      <a:schemeClr val="tx1"/>
                                    </a:fontRef>
                                  </xdr:style>
                                </xdr:cxnSp>
                                <xdr:sp macro="" textlink="">
                                  <xdr:nvSpPr>
                                    <xdr:cNvPr id="541" name="Text Box 2763">
                                      <a:extLst>
                                        <a:ext uri="{FF2B5EF4-FFF2-40B4-BE49-F238E27FC236}">
                                          <a16:creationId xmlns:a16="http://schemas.microsoft.com/office/drawing/2014/main" id="{8982B94B-D1F5-4C8C-8EDC-678E416297A2}"/>
                                        </a:ext>
                                      </a:extLst>
                                    </xdr:cNvPr>
                                    <xdr:cNvSpPr txBox="1"/>
                                  </xdr:nvSpPr>
                                  <xdr:spPr>
                                    <a:xfrm>
                                      <a:off x="13172372" y="7359446"/>
                                      <a:ext cx="227653" cy="174385"/>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just">
                                        <a:spcBef>
                                          <a:spcPts val="0"/>
                                        </a:spcBef>
                                        <a:spcAft>
                                          <a:spcPts val="0"/>
                                        </a:spcAft>
                                      </a:pPr>
                                      <a:r>
                                        <a:rPr lang="en-US" sz="1000" i="1" kern="100">
                                          <a:effectLst/>
                                          <a:latin typeface="Times New Roman" panose="02020603050405020304" pitchFamily="18" charset="0"/>
                                          <a:ea typeface="Malgun Gothic" panose="020B0503020000020004" pitchFamily="34" charset="-127"/>
                                          <a:cs typeface="Times New Roman" panose="02020603050405020304" pitchFamily="18" charset="0"/>
                                        </a:rPr>
                                        <a:t>V</a:t>
                                      </a:r>
                                      <a:r>
                                        <a:rPr lang="en-US" sz="1000" i="1" kern="100" baseline="-25000">
                                          <a:effectLst/>
                                          <a:latin typeface="Times New Roman" panose="02020603050405020304" pitchFamily="18" charset="0"/>
                                          <a:ea typeface="Malgun Gothic" panose="020B0503020000020004" pitchFamily="34" charset="-127"/>
                                          <a:cs typeface="Times New Roman" panose="02020603050405020304" pitchFamily="18" charset="0"/>
                                        </a:rPr>
                                        <a:t>c</a:t>
                                      </a:r>
                                      <a:endParaRPr lang="en-US" sz="1000" kern="100">
                                        <a:effectLst/>
                                        <a:latin typeface="Malgun Gothic" panose="020B0503020000020004" pitchFamily="34" charset="-127"/>
                                        <a:ea typeface="Malgun Gothic" panose="020B0503020000020004" pitchFamily="34" charset="-127"/>
                                        <a:cs typeface="Times New Roman" panose="02020603050405020304" pitchFamily="18" charset="0"/>
                                      </a:endParaRPr>
                                    </a:p>
                                  </xdr:txBody>
                                </xdr:sp>
                                <xdr:sp macro="" textlink="">
                                  <xdr:nvSpPr>
                                    <xdr:cNvPr id="551" name="Text Box 2763">
                                      <a:extLst>
                                        <a:ext uri="{FF2B5EF4-FFF2-40B4-BE49-F238E27FC236}">
                                          <a16:creationId xmlns:a16="http://schemas.microsoft.com/office/drawing/2014/main" id="{7471B0CF-586D-4FB6-ACBF-75F840DA7C67}"/>
                                        </a:ext>
                                      </a:extLst>
                                    </xdr:cNvPr>
                                    <xdr:cNvSpPr txBox="1"/>
                                  </xdr:nvSpPr>
                                  <xdr:spPr>
                                    <a:xfrm>
                                      <a:off x="13448759" y="7152129"/>
                                      <a:ext cx="145168" cy="245967"/>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just">
                                        <a:spcBef>
                                          <a:spcPts val="0"/>
                                        </a:spcBef>
                                        <a:spcAft>
                                          <a:spcPts val="0"/>
                                        </a:spcAft>
                                      </a:pPr>
                                      <a:r>
                                        <a:rPr lang="en-US" sz="1000" i="1" kern="100">
                                          <a:effectLst/>
                                          <a:latin typeface="Times New Roman" panose="02020603050405020304" pitchFamily="18" charset="0"/>
                                          <a:ea typeface="Malgun Gothic" panose="020B0503020000020004" pitchFamily="34" charset="-127"/>
                                          <a:cs typeface="Times New Roman" panose="02020603050405020304" pitchFamily="18" charset="0"/>
                                        </a:rPr>
                                        <a:t>f'</a:t>
                                      </a:r>
                                      <a:r>
                                        <a:rPr lang="en-US" sz="1000" i="1" kern="100" baseline="-25000">
                                          <a:effectLst/>
                                          <a:latin typeface="Times New Roman" panose="02020603050405020304" pitchFamily="18" charset="0"/>
                                          <a:ea typeface="Malgun Gothic" panose="020B0503020000020004" pitchFamily="34" charset="-127"/>
                                          <a:cs typeface="Times New Roman" panose="02020603050405020304" pitchFamily="18" charset="0"/>
                                        </a:rPr>
                                        <a:t>c</a:t>
                                      </a:r>
                                      <a:endParaRPr lang="en-US" sz="1000" kern="100">
                                        <a:effectLst/>
                                        <a:latin typeface="Malgun Gothic" panose="020B0503020000020004" pitchFamily="34" charset="-127"/>
                                        <a:ea typeface="Malgun Gothic" panose="020B0503020000020004" pitchFamily="34" charset="-127"/>
                                        <a:cs typeface="Times New Roman" panose="02020603050405020304" pitchFamily="18" charset="0"/>
                                      </a:endParaRPr>
                                    </a:p>
                                  </xdr:txBody>
                                </xdr:sp>
                                <xdr:sp macro="" textlink="">
                                  <xdr:nvSpPr>
                                    <xdr:cNvPr id="598" name="Oval 597">
                                      <a:extLst>
                                        <a:ext uri="{FF2B5EF4-FFF2-40B4-BE49-F238E27FC236}">
                                          <a16:creationId xmlns:a16="http://schemas.microsoft.com/office/drawing/2014/main" id="{C86060FB-2301-437D-831B-B02AC3EFFA73}"/>
                                        </a:ext>
                                      </a:extLst>
                                    </xdr:cNvPr>
                                    <xdr:cNvSpPr/>
                                  </xdr:nvSpPr>
                                  <xdr:spPr>
                                    <a:xfrm>
                                      <a:off x="13375319" y="6992684"/>
                                      <a:ext cx="91440" cy="92936"/>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5787" tIns="47894" rIns="95787" bIns="47894" numCol="1" spcCol="0" rtlCol="0" fromWordArt="0" anchor="ctr" anchorCtr="0" forceAA="0" compatLnSpc="1">
                                      <a:prstTxWarp prst="textNoShape">
                                        <a:avLst/>
                                      </a:prstTxWarp>
                                      <a:noAutofit/>
                                    </a:bodyPr>
                                    <a:lstStyle/>
                                    <a:p>
                                      <a:endParaRPr lang="en-US"/>
                                    </a:p>
                                  </xdr:txBody>
                                </xdr:sp>
                              </xdr:grpSp>
                              <xdr:sp macro="" textlink="">
                                <xdr:nvSpPr>
                                  <xdr:cNvPr id="605" name="Oval 604">
                                    <a:extLst>
                                      <a:ext uri="{FF2B5EF4-FFF2-40B4-BE49-F238E27FC236}">
                                        <a16:creationId xmlns:a16="http://schemas.microsoft.com/office/drawing/2014/main" id="{60A0E20E-BEE2-4E6C-A839-A3BD988EEEA5}"/>
                                      </a:ext>
                                    </a:extLst>
                                  </xdr:cNvPr>
                                  <xdr:cNvSpPr/>
                                </xdr:nvSpPr>
                                <xdr:spPr>
                                  <a:xfrm>
                                    <a:off x="13359410" y="7765718"/>
                                    <a:ext cx="91440" cy="93126"/>
                                  </a:xfrm>
                                  <a:prstGeom prst="ellipse">
                                    <a:avLst/>
                                  </a:prstGeom>
                                  <a:solidFill>
                                    <a:srgbClr val="0000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606" name="Oval 605">
                                    <a:extLst>
                                      <a:ext uri="{FF2B5EF4-FFF2-40B4-BE49-F238E27FC236}">
                                        <a16:creationId xmlns:a16="http://schemas.microsoft.com/office/drawing/2014/main" id="{123CE24A-4CF5-49B4-823D-FDD54041DAE9}"/>
                                      </a:ext>
                                    </a:extLst>
                                  </xdr:cNvPr>
                                  <xdr:cNvSpPr/>
                                </xdr:nvSpPr>
                                <xdr:spPr>
                                  <a:xfrm>
                                    <a:off x="13361564" y="8311147"/>
                                    <a:ext cx="91440" cy="91221"/>
                                  </a:xfrm>
                                  <a:prstGeom prst="ellipse">
                                    <a:avLst/>
                                  </a:prstGeom>
                                  <a:solidFill>
                                    <a:srgbClr val="0000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grpSp>
                          </xdr:grpSp>
                          <xdr:sp macro="" textlink="">
                            <xdr:nvSpPr>
                              <xdr:cNvPr id="609" name="Oval 608">
                                <a:extLst>
                                  <a:ext uri="{FF2B5EF4-FFF2-40B4-BE49-F238E27FC236}">
                                    <a16:creationId xmlns:a16="http://schemas.microsoft.com/office/drawing/2014/main" id="{F5755147-CE71-4CC4-B72E-9364BC60CE92}"/>
                                  </a:ext>
                                </a:extLst>
                              </xdr:cNvPr>
                              <xdr:cNvSpPr/>
                            </xdr:nvSpPr>
                            <xdr:spPr>
                              <a:xfrm>
                                <a:off x="13604754" y="8101009"/>
                                <a:ext cx="66185" cy="64008"/>
                              </a:xfrm>
                              <a:prstGeom prst="ellipse">
                                <a:avLst/>
                              </a:prstGeom>
                              <a:solidFill>
                                <a:srgbClr val="FF0000"/>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grpSp>
                      </xdr:grpSp>
                    </xdr:grpSp>
                  </xdr:grpSp>
                  <xdr:sp macro="" textlink="">
                    <xdr:nvSpPr>
                      <xdr:cNvPr id="614" name="Oval 613">
                        <a:extLst>
                          <a:ext uri="{FF2B5EF4-FFF2-40B4-BE49-F238E27FC236}">
                            <a16:creationId xmlns:a16="http://schemas.microsoft.com/office/drawing/2014/main" id="{056A90AB-2491-4755-8311-1DEA35F9BE85}"/>
                          </a:ext>
                        </a:extLst>
                      </xdr:cNvPr>
                      <xdr:cNvSpPr/>
                    </xdr:nvSpPr>
                    <xdr:spPr>
                      <a:xfrm>
                        <a:off x="14972302" y="8183442"/>
                        <a:ext cx="91651" cy="92714"/>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5787" tIns="47894" rIns="95787" bIns="47894" numCol="1" spcCol="0" rtlCol="0" fromWordArt="0" anchor="ctr" anchorCtr="0" forceAA="0" compatLnSpc="1">
                        <a:prstTxWarp prst="textNoShape">
                          <a:avLst/>
                        </a:prstTxWarp>
                        <a:noAutofit/>
                      </a:bodyPr>
                      <a:lstStyle/>
                      <a:p>
                        <a:endParaRPr lang="en-US"/>
                      </a:p>
                    </xdr:txBody>
                  </xdr:sp>
                </xdr:grpSp>
              </xdr:grpSp>
              <xdr:cxnSp macro="">
                <xdr:nvCxnSpPr>
                  <xdr:cNvPr id="617" name="Straight Arrow Connector 616">
                    <a:extLst>
                      <a:ext uri="{FF2B5EF4-FFF2-40B4-BE49-F238E27FC236}">
                        <a16:creationId xmlns:a16="http://schemas.microsoft.com/office/drawing/2014/main" id="{F0617C12-DCEB-407E-B2F4-7C950621019E}"/>
                      </a:ext>
                    </a:extLst>
                  </xdr:cNvPr>
                  <xdr:cNvCxnSpPr/>
                </xdr:nvCxnSpPr>
                <xdr:spPr>
                  <a:xfrm>
                    <a:off x="13284179" y="8752010"/>
                    <a:ext cx="347502" cy="0"/>
                  </a:xfrm>
                  <a:prstGeom prst="straightConnector1">
                    <a:avLst/>
                  </a:prstGeom>
                  <a:noFill/>
                  <a:ln w="28575">
                    <a:solidFill>
                      <a:schemeClr val="tx1"/>
                    </a:solidFill>
                    <a:tailEnd type="triangle" w="med" len="med"/>
                  </a:ln>
                </xdr:spPr>
                <xdr:style>
                  <a:lnRef idx="1">
                    <a:schemeClr val="accent2"/>
                  </a:lnRef>
                  <a:fillRef idx="0">
                    <a:schemeClr val="accent2"/>
                  </a:fillRef>
                  <a:effectRef idx="0">
                    <a:schemeClr val="accent2"/>
                  </a:effectRef>
                  <a:fontRef idx="minor">
                    <a:schemeClr val="tx1"/>
                  </a:fontRef>
                </xdr:style>
              </xdr:cxnSp>
            </xdr:grpSp>
            <xdr:sp macro="" textlink="">
              <xdr:nvSpPr>
                <xdr:cNvPr id="620" name="Oval 619">
                  <a:extLst>
                    <a:ext uri="{FF2B5EF4-FFF2-40B4-BE49-F238E27FC236}">
                      <a16:creationId xmlns:a16="http://schemas.microsoft.com/office/drawing/2014/main" id="{ACE9278B-2DE4-4058-B454-DAA2C255E8CD}"/>
                    </a:ext>
                  </a:extLst>
                </xdr:cNvPr>
                <xdr:cNvSpPr/>
              </xdr:nvSpPr>
              <xdr:spPr>
                <a:xfrm>
                  <a:off x="13404706" y="9245262"/>
                  <a:ext cx="91440" cy="93728"/>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5787" tIns="47894" rIns="95787" bIns="47894" numCol="1" spcCol="0" rtlCol="0" fromWordArt="0" anchor="ctr" anchorCtr="0" forceAA="0" compatLnSpc="1">
                  <a:prstTxWarp prst="textNoShape">
                    <a:avLst/>
                  </a:prstTxWarp>
                  <a:noAutofit/>
                </a:bodyPr>
                <a:lstStyle/>
                <a:p>
                  <a:endParaRPr lang="en-US"/>
                </a:p>
              </xdr:txBody>
            </xdr:sp>
            <xdr:cxnSp macro="">
              <xdr:nvCxnSpPr>
                <xdr:cNvPr id="621" name="Straight Arrow Connector 620">
                  <a:extLst>
                    <a:ext uri="{FF2B5EF4-FFF2-40B4-BE49-F238E27FC236}">
                      <a16:creationId xmlns:a16="http://schemas.microsoft.com/office/drawing/2014/main" id="{961E9E5F-E713-46FB-8077-F94558F4B3E4}"/>
                    </a:ext>
                  </a:extLst>
                </xdr:cNvPr>
                <xdr:cNvCxnSpPr/>
              </xdr:nvCxnSpPr>
              <xdr:spPr>
                <a:xfrm flipH="1">
                  <a:off x="13466612" y="9289421"/>
                  <a:ext cx="260536" cy="0"/>
                </a:xfrm>
                <a:prstGeom prst="straightConnector1">
                  <a:avLst/>
                </a:prstGeom>
                <a:ln w="28575">
                  <a:solidFill>
                    <a:schemeClr val="tx1"/>
                  </a:solidFill>
                  <a:tailEnd type="triangle" w="med" len="med"/>
                </a:ln>
              </xdr:spPr>
              <xdr:style>
                <a:lnRef idx="1">
                  <a:schemeClr val="accent2"/>
                </a:lnRef>
                <a:fillRef idx="0">
                  <a:schemeClr val="accent2"/>
                </a:fillRef>
                <a:effectRef idx="0">
                  <a:schemeClr val="accent2"/>
                </a:effectRef>
                <a:fontRef idx="minor">
                  <a:schemeClr val="tx1"/>
                </a:fontRef>
              </xdr:style>
            </xdr:cxnSp>
          </xdr:grpSp>
        </xdr:grpSp>
        <xdr:sp macro="" textlink="">
          <xdr:nvSpPr>
            <xdr:cNvPr id="619" name="Text Box 2763">
              <a:extLst>
                <a:ext uri="{FF2B5EF4-FFF2-40B4-BE49-F238E27FC236}">
                  <a16:creationId xmlns:a16="http://schemas.microsoft.com/office/drawing/2014/main" id="{10D937D6-1ABC-4E7C-9946-FA33D58C5ED8}"/>
                </a:ext>
              </a:extLst>
            </xdr:cNvPr>
            <xdr:cNvSpPr txBox="1"/>
          </xdr:nvSpPr>
          <xdr:spPr>
            <a:xfrm>
              <a:off x="13648016" y="8682226"/>
              <a:ext cx="241406" cy="216884"/>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just">
                <a:spcBef>
                  <a:spcPts val="0"/>
                </a:spcBef>
                <a:spcAft>
                  <a:spcPts val="0"/>
                </a:spcAft>
              </a:pPr>
              <a:r>
                <a:rPr lang="en-US" sz="1000" i="1" kern="100">
                  <a:effectLst/>
                  <a:latin typeface="Times New Roman" panose="02020603050405020304" pitchFamily="18" charset="0"/>
                  <a:ea typeface="Malgun Gothic" panose="020B0503020000020004" pitchFamily="34" charset="-127"/>
                  <a:cs typeface="Times New Roman" panose="02020603050405020304" pitchFamily="18" charset="0"/>
                </a:rPr>
                <a:t>V</a:t>
              </a:r>
              <a:r>
                <a:rPr lang="en-US" sz="1000" i="1" kern="100" baseline="-25000">
                  <a:effectLst/>
                  <a:latin typeface="Times New Roman" panose="02020603050405020304" pitchFamily="18" charset="0"/>
                  <a:ea typeface="Malgun Gothic" panose="020B0503020000020004" pitchFamily="34" charset="-127"/>
                  <a:cs typeface="Times New Roman" panose="02020603050405020304" pitchFamily="18" charset="0"/>
                </a:rPr>
                <a:t>c</a:t>
              </a:r>
              <a:endParaRPr lang="en-US" sz="1000" kern="100">
                <a:effectLst/>
                <a:latin typeface="Malgun Gothic" panose="020B0503020000020004" pitchFamily="34" charset="-127"/>
                <a:ea typeface="Malgun Gothic" panose="020B0503020000020004" pitchFamily="34" charset="-127"/>
                <a:cs typeface="Times New Roman" panose="02020603050405020304" pitchFamily="18" charset="0"/>
              </a:endParaRPr>
            </a:p>
          </xdr:txBody>
        </xdr:sp>
      </xdr:grpSp>
    </xdr:grpSp>
    <xdr:clientData/>
  </xdr:twoCellAnchor>
  <xdr:twoCellAnchor>
    <xdr:from>
      <xdr:col>14</xdr:col>
      <xdr:colOff>224809</xdr:colOff>
      <xdr:row>35</xdr:row>
      <xdr:rowOff>137490</xdr:rowOff>
    </xdr:from>
    <xdr:to>
      <xdr:col>21</xdr:col>
      <xdr:colOff>152400</xdr:colOff>
      <xdr:row>50</xdr:row>
      <xdr:rowOff>110686</xdr:rowOff>
    </xdr:to>
    <xdr:grpSp>
      <xdr:nvGrpSpPr>
        <xdr:cNvPr id="683" name="Group 682">
          <a:extLst>
            <a:ext uri="{FF2B5EF4-FFF2-40B4-BE49-F238E27FC236}">
              <a16:creationId xmlns:a16="http://schemas.microsoft.com/office/drawing/2014/main" id="{0A51E540-3612-1D41-B7BE-6A1AA1828D39}"/>
            </a:ext>
          </a:extLst>
        </xdr:cNvPr>
        <xdr:cNvGrpSpPr/>
      </xdr:nvGrpSpPr>
      <xdr:grpSpPr>
        <a:xfrm>
          <a:off x="9460531" y="6600379"/>
          <a:ext cx="3363647" cy="2873029"/>
          <a:chOff x="9316558" y="6760359"/>
          <a:chExt cx="3315225" cy="2925401"/>
        </a:xfrm>
      </xdr:grpSpPr>
      <xdr:grpSp>
        <xdr:nvGrpSpPr>
          <xdr:cNvPr id="678" name="Group 677">
            <a:extLst>
              <a:ext uri="{FF2B5EF4-FFF2-40B4-BE49-F238E27FC236}">
                <a16:creationId xmlns:a16="http://schemas.microsoft.com/office/drawing/2014/main" id="{38EA45AC-2408-7D2C-2CEB-9626D15B694C}"/>
              </a:ext>
            </a:extLst>
          </xdr:cNvPr>
          <xdr:cNvGrpSpPr/>
        </xdr:nvGrpSpPr>
        <xdr:grpSpPr>
          <a:xfrm>
            <a:off x="9316558" y="6760359"/>
            <a:ext cx="3315225" cy="2925401"/>
            <a:chOff x="9316558" y="6760359"/>
            <a:chExt cx="3315225" cy="2925401"/>
          </a:xfrm>
        </xdr:grpSpPr>
        <xdr:cxnSp macro="">
          <xdr:nvCxnSpPr>
            <xdr:cNvPr id="488" name="Straight Connector 487">
              <a:extLst>
                <a:ext uri="{FF2B5EF4-FFF2-40B4-BE49-F238E27FC236}">
                  <a16:creationId xmlns:a16="http://schemas.microsoft.com/office/drawing/2014/main" id="{C45D15F8-769C-C702-F1A7-C3194EBE61E5}"/>
                </a:ext>
              </a:extLst>
            </xdr:cNvPr>
            <xdr:cNvCxnSpPr>
              <a:cxnSpLocks/>
            </xdr:cNvCxnSpPr>
          </xdr:nvCxnSpPr>
          <xdr:spPr>
            <a:xfrm flipV="1">
              <a:off x="10007346" y="7210404"/>
              <a:ext cx="0" cy="53064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677" name="Group 676">
              <a:extLst>
                <a:ext uri="{FF2B5EF4-FFF2-40B4-BE49-F238E27FC236}">
                  <a16:creationId xmlns:a16="http://schemas.microsoft.com/office/drawing/2014/main" id="{527929E2-A805-90D1-C6D4-6EA3990A99C6}"/>
                </a:ext>
              </a:extLst>
            </xdr:cNvPr>
            <xdr:cNvGrpSpPr/>
          </xdr:nvGrpSpPr>
          <xdr:grpSpPr>
            <a:xfrm>
              <a:off x="9316558" y="6760359"/>
              <a:ext cx="3315225" cy="2925401"/>
              <a:chOff x="9316558" y="6760359"/>
              <a:chExt cx="3315225" cy="2925401"/>
            </a:xfrm>
          </xdr:grpSpPr>
          <xdr:grpSp>
            <xdr:nvGrpSpPr>
              <xdr:cNvPr id="673" name="Group 672">
                <a:extLst>
                  <a:ext uri="{FF2B5EF4-FFF2-40B4-BE49-F238E27FC236}">
                    <a16:creationId xmlns:a16="http://schemas.microsoft.com/office/drawing/2014/main" id="{A57EA96B-1730-562F-3D54-87B144F3CAA7}"/>
                  </a:ext>
                </a:extLst>
              </xdr:cNvPr>
              <xdr:cNvGrpSpPr/>
            </xdr:nvGrpSpPr>
            <xdr:grpSpPr>
              <a:xfrm>
                <a:off x="9316558" y="6760359"/>
                <a:ext cx="3315225" cy="2925401"/>
                <a:chOff x="9316558" y="6760359"/>
                <a:chExt cx="3315225" cy="2925401"/>
              </a:xfrm>
            </xdr:grpSpPr>
            <xdr:cxnSp macro="">
              <xdr:nvCxnSpPr>
                <xdr:cNvPr id="497" name="Straight Connector 496">
                  <a:extLst>
                    <a:ext uri="{FF2B5EF4-FFF2-40B4-BE49-F238E27FC236}">
                      <a16:creationId xmlns:a16="http://schemas.microsoft.com/office/drawing/2014/main" id="{C3ED3172-838A-457C-1781-88E056B379F5}"/>
                    </a:ext>
                  </a:extLst>
                </xdr:cNvPr>
                <xdr:cNvCxnSpPr>
                  <a:cxnSpLocks/>
                </xdr:cNvCxnSpPr>
              </xdr:nvCxnSpPr>
              <xdr:spPr>
                <a:xfrm>
                  <a:off x="10417742" y="7755248"/>
                  <a:ext cx="0" cy="1042863"/>
                </a:xfrm>
                <a:prstGeom prst="line">
                  <a:avLst/>
                </a:prstGeom>
                <a:ln w="9525">
                  <a:prstDash val="sysDash"/>
                </a:ln>
              </xdr:spPr>
              <xdr:style>
                <a:lnRef idx="1">
                  <a:schemeClr val="dk1"/>
                </a:lnRef>
                <a:fillRef idx="0">
                  <a:schemeClr val="dk1"/>
                </a:fillRef>
                <a:effectRef idx="0">
                  <a:schemeClr val="dk1"/>
                </a:effectRef>
                <a:fontRef idx="minor">
                  <a:schemeClr val="tx1"/>
                </a:fontRef>
              </xdr:style>
            </xdr:cxnSp>
            <xdr:grpSp>
              <xdr:nvGrpSpPr>
                <xdr:cNvPr id="672" name="Group 671">
                  <a:extLst>
                    <a:ext uri="{FF2B5EF4-FFF2-40B4-BE49-F238E27FC236}">
                      <a16:creationId xmlns:a16="http://schemas.microsoft.com/office/drawing/2014/main" id="{5B31D93D-6077-ABCC-627F-E233878EB1C1}"/>
                    </a:ext>
                  </a:extLst>
                </xdr:cNvPr>
                <xdr:cNvGrpSpPr/>
              </xdr:nvGrpSpPr>
              <xdr:grpSpPr>
                <a:xfrm>
                  <a:off x="9316558" y="6760359"/>
                  <a:ext cx="3315225" cy="2925401"/>
                  <a:chOff x="9316558" y="6760359"/>
                  <a:chExt cx="3315225" cy="2925401"/>
                </a:xfrm>
              </xdr:grpSpPr>
              <xdr:grpSp>
                <xdr:nvGrpSpPr>
                  <xdr:cNvPr id="669" name="Group 668">
                    <a:extLst>
                      <a:ext uri="{FF2B5EF4-FFF2-40B4-BE49-F238E27FC236}">
                        <a16:creationId xmlns:a16="http://schemas.microsoft.com/office/drawing/2014/main" id="{F86D1584-1D17-A0B1-8518-D58D43BA6EA0}"/>
                      </a:ext>
                    </a:extLst>
                  </xdr:cNvPr>
                  <xdr:cNvGrpSpPr/>
                </xdr:nvGrpSpPr>
                <xdr:grpSpPr>
                  <a:xfrm>
                    <a:off x="9316558" y="6760359"/>
                    <a:ext cx="3315225" cy="2859533"/>
                    <a:chOff x="9316558" y="6760359"/>
                    <a:chExt cx="3315225" cy="2859533"/>
                  </a:xfrm>
                </xdr:grpSpPr>
                <xdr:cxnSp macro="">
                  <xdr:nvCxnSpPr>
                    <xdr:cNvPr id="493" name="Straight Connector 492">
                      <a:extLst>
                        <a:ext uri="{FF2B5EF4-FFF2-40B4-BE49-F238E27FC236}">
                          <a16:creationId xmlns:a16="http://schemas.microsoft.com/office/drawing/2014/main" id="{EB71FA6C-C5CD-A41E-8073-B07DA0333657}"/>
                        </a:ext>
                      </a:extLst>
                    </xdr:cNvPr>
                    <xdr:cNvCxnSpPr>
                      <a:cxnSpLocks/>
                    </xdr:cNvCxnSpPr>
                  </xdr:nvCxnSpPr>
                  <xdr:spPr>
                    <a:xfrm flipV="1">
                      <a:off x="10418511" y="8798814"/>
                      <a:ext cx="0" cy="549464"/>
                    </a:xfrm>
                    <a:prstGeom prst="line">
                      <a:avLst/>
                    </a:prstGeom>
                    <a:ln w="19050"/>
                  </xdr:spPr>
                  <xdr:style>
                    <a:lnRef idx="1">
                      <a:schemeClr val="dk1"/>
                    </a:lnRef>
                    <a:fillRef idx="0">
                      <a:schemeClr val="dk1"/>
                    </a:fillRef>
                    <a:effectRef idx="0">
                      <a:schemeClr val="dk1"/>
                    </a:effectRef>
                    <a:fontRef idx="minor">
                      <a:schemeClr val="tx1"/>
                    </a:fontRef>
                  </xdr:style>
                </xdr:cxnSp>
                <xdr:grpSp>
                  <xdr:nvGrpSpPr>
                    <xdr:cNvPr id="668" name="Group 667">
                      <a:extLst>
                        <a:ext uri="{FF2B5EF4-FFF2-40B4-BE49-F238E27FC236}">
                          <a16:creationId xmlns:a16="http://schemas.microsoft.com/office/drawing/2014/main" id="{F99D88CD-40EF-9743-582C-E0E653400CBF}"/>
                        </a:ext>
                      </a:extLst>
                    </xdr:cNvPr>
                    <xdr:cNvGrpSpPr/>
                  </xdr:nvGrpSpPr>
                  <xdr:grpSpPr>
                    <a:xfrm>
                      <a:off x="9316558" y="6760359"/>
                      <a:ext cx="3315225" cy="2859533"/>
                      <a:chOff x="9316558" y="6760359"/>
                      <a:chExt cx="3315225" cy="2859533"/>
                    </a:xfrm>
                  </xdr:grpSpPr>
                  <xdr:cxnSp macro="">
                    <xdr:nvCxnSpPr>
                      <xdr:cNvPr id="481" name="Straight Arrow Connector 480">
                        <a:extLst>
                          <a:ext uri="{FF2B5EF4-FFF2-40B4-BE49-F238E27FC236}">
                            <a16:creationId xmlns:a16="http://schemas.microsoft.com/office/drawing/2014/main" id="{F597F368-CF6C-8024-5403-5F55127CCEE3}"/>
                          </a:ext>
                        </a:extLst>
                      </xdr:cNvPr>
                      <xdr:cNvCxnSpPr/>
                    </xdr:nvCxnSpPr>
                    <xdr:spPr>
                      <a:xfrm flipV="1">
                        <a:off x="10424231" y="9137810"/>
                        <a:ext cx="130771" cy="201053"/>
                      </a:xfrm>
                      <a:prstGeom prst="straightConnector1">
                        <a:avLst/>
                      </a:prstGeom>
                      <a:ln w="6350">
                        <a:headEnd type="arrow" w="sm" len="sm"/>
                        <a:tailEnd type="arrow" w="sm" len="sm"/>
                      </a:ln>
                    </xdr:spPr>
                    <xdr:style>
                      <a:lnRef idx="1">
                        <a:schemeClr val="dk1"/>
                      </a:lnRef>
                      <a:fillRef idx="0">
                        <a:schemeClr val="dk1"/>
                      </a:fillRef>
                      <a:effectRef idx="0">
                        <a:schemeClr val="dk1"/>
                      </a:effectRef>
                      <a:fontRef idx="minor">
                        <a:schemeClr val="tx1"/>
                      </a:fontRef>
                    </xdr:style>
                  </xdr:cxnSp>
                  <xdr:sp macro="" textlink="">
                    <xdr:nvSpPr>
                      <xdr:cNvPr id="482" name="Text Box 3070">
                        <a:extLst>
                          <a:ext uri="{FF2B5EF4-FFF2-40B4-BE49-F238E27FC236}">
                            <a16:creationId xmlns:a16="http://schemas.microsoft.com/office/drawing/2014/main" id="{99031F45-BDD1-9346-4950-F4B1A4FC3BD3}"/>
                          </a:ext>
                        </a:extLst>
                      </xdr:cNvPr>
                      <xdr:cNvSpPr txBox="1"/>
                    </xdr:nvSpPr>
                    <xdr:spPr>
                      <a:xfrm>
                        <a:off x="10516910" y="8953862"/>
                        <a:ext cx="105667" cy="170199"/>
                      </a:xfrm>
                      <a:prstGeom prst="rect">
                        <a:avLst/>
                      </a:prstGeom>
                      <a:solidFill>
                        <a:schemeClr val="bg1"/>
                      </a:solid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just">
                          <a:spcBef>
                            <a:spcPts val="0"/>
                          </a:spcBef>
                          <a:spcAft>
                            <a:spcPts val="0"/>
                          </a:spcAft>
                        </a:pPr>
                        <a:r>
                          <a:rPr lang="en-US" sz="1000" i="1" kern="100">
                            <a:effectLst/>
                            <a:latin typeface="Times New Roman" panose="02020603050405020304" pitchFamily="18" charset="0"/>
                            <a:ea typeface="Malgun Gothic" panose="020B0503020000020004" pitchFamily="34" charset="-127"/>
                            <a:cs typeface="Times New Roman" panose="02020603050405020304" pitchFamily="18" charset="0"/>
                          </a:rPr>
                          <a:t>b</a:t>
                        </a:r>
                        <a:r>
                          <a:rPr lang="en-US" sz="1000" i="1" kern="100" baseline="-25000">
                            <a:effectLst/>
                            <a:latin typeface="Times New Roman" panose="02020603050405020304" pitchFamily="18" charset="0"/>
                            <a:ea typeface="Malgun Gothic" panose="020B0503020000020004" pitchFamily="34" charset="-127"/>
                            <a:cs typeface="Times New Roman" panose="02020603050405020304" pitchFamily="18" charset="0"/>
                          </a:rPr>
                          <a:t>c</a:t>
                        </a:r>
                        <a:endParaRPr lang="en-US" sz="1000" kern="100">
                          <a:effectLst/>
                          <a:latin typeface="Malgun Gothic" panose="020B0503020000020004" pitchFamily="34" charset="-127"/>
                          <a:ea typeface="Malgun Gothic" panose="020B0503020000020004" pitchFamily="34" charset="-127"/>
                          <a:cs typeface="Times New Roman" panose="02020603050405020304" pitchFamily="18" charset="0"/>
                        </a:endParaRPr>
                      </a:p>
                    </xdr:txBody>
                  </xdr:sp>
                  <xdr:cxnSp macro="">
                    <xdr:nvCxnSpPr>
                      <xdr:cNvPr id="519" name="Straight Arrow Connector 518">
                        <a:extLst>
                          <a:ext uri="{FF2B5EF4-FFF2-40B4-BE49-F238E27FC236}">
                            <a16:creationId xmlns:a16="http://schemas.microsoft.com/office/drawing/2014/main" id="{84EE6736-EF95-3A51-FB81-BE5A3C921FCA}"/>
                          </a:ext>
                        </a:extLst>
                      </xdr:cNvPr>
                      <xdr:cNvCxnSpPr/>
                    </xdr:nvCxnSpPr>
                    <xdr:spPr>
                      <a:xfrm flipH="1">
                        <a:off x="10028033" y="9340534"/>
                        <a:ext cx="261541" cy="0"/>
                      </a:xfrm>
                      <a:prstGeom prst="straightConnector1">
                        <a:avLst/>
                      </a:prstGeom>
                      <a:ln w="28575">
                        <a:solidFill>
                          <a:schemeClr val="tx1"/>
                        </a:solidFill>
                        <a:tailEnd type="triangle" w="med" len="med"/>
                      </a:ln>
                    </xdr:spPr>
                    <xdr:style>
                      <a:lnRef idx="1">
                        <a:schemeClr val="accent2"/>
                      </a:lnRef>
                      <a:fillRef idx="0">
                        <a:schemeClr val="accent2"/>
                      </a:fillRef>
                      <a:effectRef idx="0">
                        <a:schemeClr val="accent2"/>
                      </a:effectRef>
                      <a:fontRef idx="minor">
                        <a:schemeClr val="tx1"/>
                      </a:fontRef>
                    </xdr:style>
                  </xdr:cxnSp>
                  <xdr:grpSp>
                    <xdr:nvGrpSpPr>
                      <xdr:cNvPr id="665" name="Group 664">
                        <a:extLst>
                          <a:ext uri="{FF2B5EF4-FFF2-40B4-BE49-F238E27FC236}">
                            <a16:creationId xmlns:a16="http://schemas.microsoft.com/office/drawing/2014/main" id="{33449719-7CF6-6D71-2D0D-2F4935BFA4B6}"/>
                          </a:ext>
                        </a:extLst>
                      </xdr:cNvPr>
                      <xdr:cNvGrpSpPr/>
                    </xdr:nvGrpSpPr>
                    <xdr:grpSpPr>
                      <a:xfrm>
                        <a:off x="9316558" y="6760359"/>
                        <a:ext cx="3315225" cy="2859533"/>
                        <a:chOff x="9316558" y="6760359"/>
                        <a:chExt cx="3315225" cy="2859533"/>
                      </a:xfrm>
                    </xdr:grpSpPr>
                    <xdr:sp macro="" textlink="">
                      <xdr:nvSpPr>
                        <xdr:cNvPr id="464" name="Rectangle 463">
                          <a:extLst>
                            <a:ext uri="{FF2B5EF4-FFF2-40B4-BE49-F238E27FC236}">
                              <a16:creationId xmlns:a16="http://schemas.microsoft.com/office/drawing/2014/main" id="{600CB8AA-2DA7-425B-2606-E367C3DC7FD7}"/>
                            </a:ext>
                          </a:extLst>
                        </xdr:cNvPr>
                        <xdr:cNvSpPr/>
                      </xdr:nvSpPr>
                      <xdr:spPr>
                        <a:xfrm>
                          <a:off x="9660486" y="7751904"/>
                          <a:ext cx="751204" cy="1044499"/>
                        </a:xfrm>
                        <a:prstGeom prst="rect">
                          <a:avLst/>
                        </a:prstGeom>
                        <a:pattFill prst="pct10">
                          <a:fgClr>
                            <a:schemeClr val="accent1"/>
                          </a:fgClr>
                          <a:bgClr>
                            <a:schemeClr val="bg1"/>
                          </a:bgClr>
                        </a:patt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grpSp>
                      <xdr:nvGrpSpPr>
                        <xdr:cNvPr id="664" name="Group 663">
                          <a:extLst>
                            <a:ext uri="{FF2B5EF4-FFF2-40B4-BE49-F238E27FC236}">
                              <a16:creationId xmlns:a16="http://schemas.microsoft.com/office/drawing/2014/main" id="{C17F28DC-9D30-3DC2-8F04-AE4C7D1E977D}"/>
                            </a:ext>
                          </a:extLst>
                        </xdr:cNvPr>
                        <xdr:cNvGrpSpPr/>
                      </xdr:nvGrpSpPr>
                      <xdr:grpSpPr>
                        <a:xfrm>
                          <a:off x="9316558" y="6760359"/>
                          <a:ext cx="3315225" cy="2859533"/>
                          <a:chOff x="9316558" y="6760359"/>
                          <a:chExt cx="3315225" cy="2859533"/>
                        </a:xfrm>
                      </xdr:grpSpPr>
                      <xdr:cxnSp macro="">
                        <xdr:nvCxnSpPr>
                          <xdr:cNvPr id="489" name="Straight Connector 488">
                            <a:extLst>
                              <a:ext uri="{FF2B5EF4-FFF2-40B4-BE49-F238E27FC236}">
                                <a16:creationId xmlns:a16="http://schemas.microsoft.com/office/drawing/2014/main" id="{4A0C98EC-577C-C842-C639-BC44396E1E21}"/>
                              </a:ext>
                            </a:extLst>
                          </xdr:cNvPr>
                          <xdr:cNvCxnSpPr>
                            <a:cxnSpLocks/>
                          </xdr:cNvCxnSpPr>
                        </xdr:nvCxnSpPr>
                        <xdr:spPr>
                          <a:xfrm flipV="1">
                            <a:off x="10010343" y="8803120"/>
                            <a:ext cx="0" cy="535321"/>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663" name="Group 662">
                            <a:extLst>
                              <a:ext uri="{FF2B5EF4-FFF2-40B4-BE49-F238E27FC236}">
                                <a16:creationId xmlns:a16="http://schemas.microsoft.com/office/drawing/2014/main" id="{F9511827-4335-8F66-93B8-AB4873EED968}"/>
                              </a:ext>
                            </a:extLst>
                          </xdr:cNvPr>
                          <xdr:cNvGrpSpPr/>
                        </xdr:nvGrpSpPr>
                        <xdr:grpSpPr>
                          <a:xfrm>
                            <a:off x="9316558" y="6760359"/>
                            <a:ext cx="3315225" cy="2859533"/>
                            <a:chOff x="9313391" y="6753035"/>
                            <a:chExt cx="3301173" cy="2827174"/>
                          </a:xfrm>
                        </xdr:grpSpPr>
                        <xdr:cxnSp macro="">
                          <xdr:nvCxnSpPr>
                            <xdr:cNvPr id="587" name="Straight Arrow Connector 586">
                              <a:extLst>
                                <a:ext uri="{FF2B5EF4-FFF2-40B4-BE49-F238E27FC236}">
                                  <a16:creationId xmlns:a16="http://schemas.microsoft.com/office/drawing/2014/main" id="{09A5D52E-67FA-424E-AD1B-5D132472911E}"/>
                                </a:ext>
                              </a:extLst>
                            </xdr:cNvPr>
                            <xdr:cNvCxnSpPr/>
                          </xdr:nvCxnSpPr>
                          <xdr:spPr>
                            <a:xfrm>
                              <a:off x="9855027" y="8763423"/>
                              <a:ext cx="352413" cy="8789"/>
                            </a:xfrm>
                            <a:prstGeom prst="straightConnector1">
                              <a:avLst/>
                            </a:prstGeom>
                            <a:ln w="28575">
                              <a:solidFill>
                                <a:schemeClr val="tx1"/>
                              </a:solidFill>
                              <a:tailEnd type="triangle" w="med" len="med"/>
                            </a:ln>
                          </xdr:spPr>
                          <xdr:style>
                            <a:lnRef idx="1">
                              <a:schemeClr val="accent2"/>
                            </a:lnRef>
                            <a:fillRef idx="0">
                              <a:schemeClr val="accent2"/>
                            </a:fillRef>
                            <a:effectRef idx="0">
                              <a:schemeClr val="accent2"/>
                            </a:effectRef>
                            <a:fontRef idx="minor">
                              <a:schemeClr val="tx1"/>
                            </a:fontRef>
                          </xdr:style>
                        </xdr:cxnSp>
                        <xdr:grpSp>
                          <xdr:nvGrpSpPr>
                            <xdr:cNvPr id="660" name="Group 659">
                              <a:extLst>
                                <a:ext uri="{FF2B5EF4-FFF2-40B4-BE49-F238E27FC236}">
                                  <a16:creationId xmlns:a16="http://schemas.microsoft.com/office/drawing/2014/main" id="{808C6F89-BA87-257F-6F5F-FA304B322225}"/>
                                </a:ext>
                              </a:extLst>
                            </xdr:cNvPr>
                            <xdr:cNvGrpSpPr/>
                          </xdr:nvGrpSpPr>
                          <xdr:grpSpPr>
                            <a:xfrm>
                              <a:off x="9313391" y="6753035"/>
                              <a:ext cx="3301173" cy="2827174"/>
                              <a:chOff x="9311659" y="6719265"/>
                              <a:chExt cx="3304204" cy="2850553"/>
                            </a:xfrm>
                          </xdr:grpSpPr>
                          <xdr:cxnSp macro="">
                            <xdr:nvCxnSpPr>
                              <xdr:cNvPr id="465" name="Straight Connector 464">
                                <a:extLst>
                                  <a:ext uri="{FF2B5EF4-FFF2-40B4-BE49-F238E27FC236}">
                                    <a16:creationId xmlns:a16="http://schemas.microsoft.com/office/drawing/2014/main" id="{9AD54827-0131-430A-2B39-CAE0BD22CA68}"/>
                                  </a:ext>
                                </a:extLst>
                              </xdr:cNvPr>
                              <xdr:cNvCxnSpPr>
                                <a:cxnSpLocks/>
                              </xdr:cNvCxnSpPr>
                            </xdr:nvCxnSpPr>
                            <xdr:spPr>
                              <a:xfrm flipV="1">
                                <a:off x="10003418" y="7694266"/>
                                <a:ext cx="0" cy="105842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659" name="Group 658">
                                <a:extLst>
                                  <a:ext uri="{FF2B5EF4-FFF2-40B4-BE49-F238E27FC236}">
                                    <a16:creationId xmlns:a16="http://schemas.microsoft.com/office/drawing/2014/main" id="{7560E2E5-3F67-7AA1-0B29-866601643ED8}"/>
                                  </a:ext>
                                </a:extLst>
                              </xdr:cNvPr>
                              <xdr:cNvGrpSpPr/>
                            </xdr:nvGrpSpPr>
                            <xdr:grpSpPr>
                              <a:xfrm>
                                <a:off x="9311659" y="6719265"/>
                                <a:ext cx="3304204" cy="2850553"/>
                                <a:chOff x="9311659" y="6719265"/>
                                <a:chExt cx="3304204" cy="2850553"/>
                              </a:xfrm>
                            </xdr:grpSpPr>
                            <xdr:cxnSp macro="">
                              <xdr:nvCxnSpPr>
                                <xdr:cNvPr id="500" name="Straight Connector 499">
                                  <a:extLst>
                                    <a:ext uri="{FF2B5EF4-FFF2-40B4-BE49-F238E27FC236}">
                                      <a16:creationId xmlns:a16="http://schemas.microsoft.com/office/drawing/2014/main" id="{F1DF18B4-A081-7815-69E1-C5A0C21CF3C8}"/>
                                    </a:ext>
                                  </a:extLst>
                                </xdr:cNvPr>
                                <xdr:cNvCxnSpPr>
                                  <a:cxnSpLocks/>
                                </xdr:cNvCxnSpPr>
                              </xdr:nvCxnSpPr>
                              <xdr:spPr>
                                <a:xfrm flipH="1">
                                  <a:off x="9998320" y="8223346"/>
                                  <a:ext cx="407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657" name="Group 656">
                                  <a:extLst>
                                    <a:ext uri="{FF2B5EF4-FFF2-40B4-BE49-F238E27FC236}">
                                      <a16:creationId xmlns:a16="http://schemas.microsoft.com/office/drawing/2014/main" id="{AF6A54B9-A772-E0E7-510F-7A12A22D029F}"/>
                                    </a:ext>
                                  </a:extLst>
                                </xdr:cNvPr>
                                <xdr:cNvGrpSpPr/>
                              </xdr:nvGrpSpPr>
                              <xdr:grpSpPr>
                                <a:xfrm>
                                  <a:off x="9311659" y="6719265"/>
                                  <a:ext cx="3304204" cy="2850553"/>
                                  <a:chOff x="9322426" y="6803333"/>
                                  <a:chExt cx="3313522" cy="2849311"/>
                                </a:xfrm>
                              </xdr:grpSpPr>
                              <xdr:grpSp>
                                <xdr:nvGrpSpPr>
                                  <xdr:cNvPr id="646" name="Group 645">
                                    <a:extLst>
                                      <a:ext uri="{FF2B5EF4-FFF2-40B4-BE49-F238E27FC236}">
                                        <a16:creationId xmlns:a16="http://schemas.microsoft.com/office/drawing/2014/main" id="{9371AF9F-E3CD-5FA6-BCF4-8C8CF2581C2F}"/>
                                      </a:ext>
                                    </a:extLst>
                                  </xdr:cNvPr>
                                  <xdr:cNvGrpSpPr/>
                                </xdr:nvGrpSpPr>
                                <xdr:grpSpPr>
                                  <a:xfrm>
                                    <a:off x="9968912" y="7980063"/>
                                    <a:ext cx="496699" cy="652509"/>
                                    <a:chOff x="9959539" y="7877455"/>
                                    <a:chExt cx="493304" cy="645240"/>
                                  </a:xfrm>
                                </xdr:grpSpPr>
                                <xdr:cxnSp macro="">
                                  <xdr:nvCxnSpPr>
                                    <xdr:cNvPr id="477" name="Straight Connector 476">
                                      <a:extLst>
                                        <a:ext uri="{FF2B5EF4-FFF2-40B4-BE49-F238E27FC236}">
                                          <a16:creationId xmlns:a16="http://schemas.microsoft.com/office/drawing/2014/main" id="{406836F7-689D-A000-9259-8FDC18793E8A}"/>
                                        </a:ext>
                                      </a:extLst>
                                    </xdr:cNvPr>
                                    <xdr:cNvCxnSpPr/>
                                  </xdr:nvCxnSpPr>
                                  <xdr:spPr>
                                    <a:xfrm>
                                      <a:off x="10196504" y="8394441"/>
                                      <a:ext cx="0" cy="128254"/>
                                    </a:xfrm>
                                    <a:prstGeom prst="line">
                                      <a:avLst/>
                                    </a:prstGeom>
                                    <a:ln w="6350"/>
                                  </xdr:spPr>
                                  <xdr:style>
                                    <a:lnRef idx="1">
                                      <a:schemeClr val="dk1"/>
                                    </a:lnRef>
                                    <a:fillRef idx="0">
                                      <a:schemeClr val="dk1"/>
                                    </a:fillRef>
                                    <a:effectRef idx="0">
                                      <a:schemeClr val="dk1"/>
                                    </a:effectRef>
                                    <a:fontRef idx="minor">
                                      <a:schemeClr val="tx1"/>
                                    </a:fontRef>
                                  </xdr:style>
                                </xdr:cxnSp>
                                <xdr:sp macro="" textlink="">
                                  <xdr:nvSpPr>
                                    <xdr:cNvPr id="501" name="Oval 500">
                                      <a:extLst>
                                        <a:ext uri="{FF2B5EF4-FFF2-40B4-BE49-F238E27FC236}">
                                          <a16:creationId xmlns:a16="http://schemas.microsoft.com/office/drawing/2014/main" id="{D0EC2D20-E849-0004-49EB-59A18318AE8A}"/>
                                        </a:ext>
                                      </a:extLst>
                                    </xdr:cNvPr>
                                    <xdr:cNvSpPr/>
                                  </xdr:nvSpPr>
                                  <xdr:spPr>
                                    <a:xfrm>
                                      <a:off x="9959539" y="7877455"/>
                                      <a:ext cx="91440" cy="90106"/>
                                    </a:xfrm>
                                    <a:prstGeom prst="ellipse">
                                      <a:avLst/>
                                    </a:prstGeom>
                                    <a:solidFill>
                                      <a:srgbClr val="0000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504" name="Oval 503">
                                      <a:extLst>
                                        <a:ext uri="{FF2B5EF4-FFF2-40B4-BE49-F238E27FC236}">
                                          <a16:creationId xmlns:a16="http://schemas.microsoft.com/office/drawing/2014/main" id="{766BC686-698B-9396-5C0B-2FB3AD17B671}"/>
                                        </a:ext>
                                      </a:extLst>
                                    </xdr:cNvPr>
                                    <xdr:cNvSpPr/>
                                  </xdr:nvSpPr>
                                  <xdr:spPr>
                                    <a:xfrm>
                                      <a:off x="10170371" y="8163138"/>
                                      <a:ext cx="62893" cy="64008"/>
                                    </a:xfrm>
                                    <a:prstGeom prst="ellipse">
                                      <a:avLst/>
                                    </a:prstGeom>
                                    <a:solidFill>
                                      <a:srgbClr val="FF0000"/>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grpSp>
                                  <xdr:nvGrpSpPr>
                                    <xdr:cNvPr id="505" name="Group 504">
                                      <a:extLst>
                                        <a:ext uri="{FF2B5EF4-FFF2-40B4-BE49-F238E27FC236}">
                                          <a16:creationId xmlns:a16="http://schemas.microsoft.com/office/drawing/2014/main" id="{1AB08FF1-D7AD-65B4-0997-01C8CB203463}"/>
                                        </a:ext>
                                      </a:extLst>
                                    </xdr:cNvPr>
                                    <xdr:cNvGrpSpPr/>
                                  </xdr:nvGrpSpPr>
                                  <xdr:grpSpPr>
                                    <a:xfrm>
                                      <a:off x="10112748" y="8102862"/>
                                      <a:ext cx="182042" cy="181765"/>
                                      <a:chOff x="578485" y="851535"/>
                                      <a:chExt cx="475792" cy="468736"/>
                                    </a:xfrm>
                                  </xdr:grpSpPr>
                                  <xdr:sp macro="" textlink="">
                                    <xdr:nvSpPr>
                                      <xdr:cNvPr id="523" name="Oval 522">
                                        <a:extLst>
                                          <a:ext uri="{FF2B5EF4-FFF2-40B4-BE49-F238E27FC236}">
                                            <a16:creationId xmlns:a16="http://schemas.microsoft.com/office/drawing/2014/main" id="{BD0F137C-7BB0-DBE3-68DF-3BE094D58BF7}"/>
                                          </a:ext>
                                        </a:extLst>
                                      </xdr:cNvPr>
                                      <xdr:cNvSpPr/>
                                    </xdr:nvSpPr>
                                    <xdr:spPr>
                                      <a:xfrm>
                                        <a:off x="578485" y="851535"/>
                                        <a:ext cx="475792" cy="468736"/>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524" name="Oval 523">
                                        <a:extLst>
                                          <a:ext uri="{FF2B5EF4-FFF2-40B4-BE49-F238E27FC236}">
                                            <a16:creationId xmlns:a16="http://schemas.microsoft.com/office/drawing/2014/main" id="{ACB4D727-CEFE-9866-E596-6160C3A14769}"/>
                                          </a:ext>
                                        </a:extLst>
                                      </xdr:cNvPr>
                                      <xdr:cNvSpPr/>
                                    </xdr:nvSpPr>
                                    <xdr:spPr>
                                      <a:xfrm>
                                        <a:off x="646454" y="917323"/>
                                        <a:ext cx="339850" cy="34538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sp macro="" textlink="">
                                    <xdr:nvSpPr>
                                      <xdr:cNvPr id="525" name="Oval 524">
                                        <a:extLst>
                                          <a:ext uri="{FF2B5EF4-FFF2-40B4-BE49-F238E27FC236}">
                                            <a16:creationId xmlns:a16="http://schemas.microsoft.com/office/drawing/2014/main" id="{421B817D-8BDE-5458-ED0B-F5EC074B4FDF}"/>
                                          </a:ext>
                                        </a:extLst>
                                      </xdr:cNvPr>
                                      <xdr:cNvSpPr/>
                                    </xdr:nvSpPr>
                                    <xdr:spPr>
                                      <a:xfrm>
                                        <a:off x="705931" y="974888"/>
                                        <a:ext cx="220903" cy="222032"/>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grpSp>
                                <xdr:cxnSp macro="">
                                  <xdr:nvCxnSpPr>
                                    <xdr:cNvPr id="534" name="Straight Arrow Connector 533">
                                      <a:extLst>
                                        <a:ext uri="{FF2B5EF4-FFF2-40B4-BE49-F238E27FC236}">
                                          <a16:creationId xmlns:a16="http://schemas.microsoft.com/office/drawing/2014/main" id="{DBBF0AA2-D920-4942-AB35-A3311CF03AE2}"/>
                                        </a:ext>
                                      </a:extLst>
                                    </xdr:cNvPr>
                                    <xdr:cNvCxnSpPr/>
                                  </xdr:nvCxnSpPr>
                                  <xdr:spPr>
                                    <a:xfrm flipH="1">
                                      <a:off x="10076424" y="7918843"/>
                                      <a:ext cx="376419" cy="0"/>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656" name="Group 655">
                                    <a:extLst>
                                      <a:ext uri="{FF2B5EF4-FFF2-40B4-BE49-F238E27FC236}">
                                        <a16:creationId xmlns:a16="http://schemas.microsoft.com/office/drawing/2014/main" id="{5B3DC13E-4E74-C6EF-2EC6-AD85A5935047}"/>
                                      </a:ext>
                                    </a:extLst>
                                  </xdr:cNvPr>
                                  <xdr:cNvGrpSpPr/>
                                </xdr:nvGrpSpPr>
                                <xdr:grpSpPr>
                                  <a:xfrm>
                                    <a:off x="9322426" y="6803333"/>
                                    <a:ext cx="3313522" cy="2849311"/>
                                    <a:chOff x="9326137" y="6748602"/>
                                    <a:chExt cx="3304775" cy="2833408"/>
                                  </a:xfrm>
                                </xdr:grpSpPr>
                                <xdr:cxnSp macro="">
                                  <xdr:nvCxnSpPr>
                                    <xdr:cNvPr id="506" name="Straight Connector 505">
                                      <a:extLst>
                                        <a:ext uri="{FF2B5EF4-FFF2-40B4-BE49-F238E27FC236}">
                                          <a16:creationId xmlns:a16="http://schemas.microsoft.com/office/drawing/2014/main" id="{7F91BBCD-2B81-726F-0F1A-7766F50211AF}"/>
                                        </a:ext>
                                      </a:extLst>
                                    </xdr:cNvPr>
                                    <xdr:cNvCxnSpPr>
                                      <a:cxnSpLocks/>
                                    </xdr:cNvCxnSpPr>
                                  </xdr:nvCxnSpPr>
                                  <xdr:spPr>
                                    <a:xfrm flipV="1">
                                      <a:off x="11299656" y="7540250"/>
                                      <a:ext cx="0" cy="1453577"/>
                                    </a:xfrm>
                                    <a:prstGeom prst="line">
                                      <a:avLst/>
                                    </a:prstGeom>
                                    <a:ln w="9525">
                                      <a:prstDash val="lgDash"/>
                                    </a:ln>
                                  </xdr:spPr>
                                  <xdr:style>
                                    <a:lnRef idx="1">
                                      <a:schemeClr val="dk1"/>
                                    </a:lnRef>
                                    <a:fillRef idx="0">
                                      <a:schemeClr val="dk1"/>
                                    </a:fillRef>
                                    <a:effectRef idx="0">
                                      <a:schemeClr val="dk1"/>
                                    </a:effectRef>
                                    <a:fontRef idx="minor">
                                      <a:schemeClr val="tx1"/>
                                    </a:fontRef>
                                  </xdr:style>
                                </xdr:cxnSp>
                                <xdr:sp macro="" textlink="">
                                  <xdr:nvSpPr>
                                    <xdr:cNvPr id="515" name="Oval 514">
                                      <a:extLst>
                                        <a:ext uri="{FF2B5EF4-FFF2-40B4-BE49-F238E27FC236}">
                                          <a16:creationId xmlns:a16="http://schemas.microsoft.com/office/drawing/2014/main" id="{57D85885-3C67-A519-E3DA-96D22043CDED}"/>
                                        </a:ext>
                                      </a:extLst>
                                    </xdr:cNvPr>
                                    <xdr:cNvSpPr/>
                                  </xdr:nvSpPr>
                                  <xdr:spPr>
                                    <a:xfrm>
                                      <a:off x="11253446" y="8213296"/>
                                      <a:ext cx="89581" cy="9144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5787" tIns="47894" rIns="95787" bIns="47894" numCol="1" spcCol="0" rtlCol="0" fromWordArt="0" anchor="ctr" anchorCtr="0" forceAA="0" compatLnSpc="1">
                                      <a:prstTxWarp prst="textNoShape">
                                        <a:avLst/>
                                      </a:prstTxWarp>
                                      <a:noAutofit/>
                                    </a:bodyPr>
                                    <a:lstStyle/>
                                    <a:p>
                                      <a:endParaRPr lang="en-US"/>
                                    </a:p>
                                  </xdr:txBody>
                                </xdr:sp>
                                <xdr:grpSp>
                                  <xdr:nvGrpSpPr>
                                    <xdr:cNvPr id="653" name="Group 652">
                                      <a:extLst>
                                        <a:ext uri="{FF2B5EF4-FFF2-40B4-BE49-F238E27FC236}">
                                          <a16:creationId xmlns:a16="http://schemas.microsoft.com/office/drawing/2014/main" id="{96127004-E81B-CF29-2B09-29189259D6B9}"/>
                                        </a:ext>
                                      </a:extLst>
                                    </xdr:cNvPr>
                                    <xdr:cNvGrpSpPr/>
                                  </xdr:nvGrpSpPr>
                                  <xdr:grpSpPr>
                                    <a:xfrm>
                                      <a:off x="9326137" y="6748602"/>
                                      <a:ext cx="3304775" cy="2833408"/>
                                      <a:chOff x="9316672" y="6762879"/>
                                      <a:chExt cx="3300444" cy="2818971"/>
                                    </a:xfrm>
                                  </xdr:grpSpPr>
                                  <xdr:grpSp>
                                    <xdr:nvGrpSpPr>
                                      <xdr:cNvPr id="652" name="Group 651">
                                        <a:extLst>
                                          <a:ext uri="{FF2B5EF4-FFF2-40B4-BE49-F238E27FC236}">
                                            <a16:creationId xmlns:a16="http://schemas.microsoft.com/office/drawing/2014/main" id="{3BE44ECE-7F38-3B61-3964-C2E7B11F3F70}"/>
                                          </a:ext>
                                        </a:extLst>
                                      </xdr:cNvPr>
                                      <xdr:cNvGrpSpPr/>
                                    </xdr:nvGrpSpPr>
                                    <xdr:grpSpPr>
                                      <a:xfrm>
                                        <a:off x="9569092" y="7188238"/>
                                        <a:ext cx="421034" cy="1328047"/>
                                        <a:chOff x="9569092" y="7188238"/>
                                        <a:chExt cx="421034" cy="1328047"/>
                                      </a:xfrm>
                                    </xdr:grpSpPr>
                                    <xdr:cxnSp macro="">
                                      <xdr:nvCxnSpPr>
                                        <xdr:cNvPr id="473" name="Straight Connector 472">
                                          <a:extLst>
                                            <a:ext uri="{FF2B5EF4-FFF2-40B4-BE49-F238E27FC236}">
                                              <a16:creationId xmlns:a16="http://schemas.microsoft.com/office/drawing/2014/main" id="{65A40DC5-5F5D-DEBD-C484-D2B52F15EB7E}"/>
                                            </a:ext>
                                          </a:extLst>
                                        </xdr:cNvPr>
                                        <xdr:cNvCxnSpPr/>
                                      </xdr:nvCxnSpPr>
                                      <xdr:spPr>
                                        <a:xfrm>
                                          <a:off x="9848843" y="8516285"/>
                                          <a:ext cx="115348" cy="0"/>
                                        </a:xfrm>
                                        <a:prstGeom prst="line">
                                          <a:avLst/>
                                        </a:prstGeom>
                                        <a:ln w="6350"/>
                                      </xdr:spPr>
                                      <xdr:style>
                                        <a:lnRef idx="1">
                                          <a:schemeClr val="dk1"/>
                                        </a:lnRef>
                                        <a:fillRef idx="0">
                                          <a:schemeClr val="dk1"/>
                                        </a:fillRef>
                                        <a:effectRef idx="0">
                                          <a:schemeClr val="dk1"/>
                                        </a:effectRef>
                                        <a:fontRef idx="minor">
                                          <a:schemeClr val="tx1"/>
                                        </a:fontRef>
                                      </xdr:style>
                                    </xdr:cxnSp>
                                    <xdr:cxnSp macro="">
                                      <xdr:nvCxnSpPr>
                                        <xdr:cNvPr id="475" name="Straight Connector 474">
                                          <a:extLst>
                                            <a:ext uri="{FF2B5EF4-FFF2-40B4-BE49-F238E27FC236}">
                                              <a16:creationId xmlns:a16="http://schemas.microsoft.com/office/drawing/2014/main" id="{81390AD1-D03C-85AE-AB21-9C88966B7283}"/>
                                            </a:ext>
                                          </a:extLst>
                                        </xdr:cNvPr>
                                        <xdr:cNvCxnSpPr/>
                                      </xdr:nvCxnSpPr>
                                      <xdr:spPr>
                                        <a:xfrm>
                                          <a:off x="9858320" y="7953482"/>
                                          <a:ext cx="114853" cy="0"/>
                                        </a:xfrm>
                                        <a:prstGeom prst="line">
                                          <a:avLst/>
                                        </a:prstGeom>
                                        <a:ln w="6350"/>
                                      </xdr:spPr>
                                      <xdr:style>
                                        <a:lnRef idx="1">
                                          <a:schemeClr val="dk1"/>
                                        </a:lnRef>
                                        <a:fillRef idx="0">
                                          <a:schemeClr val="dk1"/>
                                        </a:fillRef>
                                        <a:effectRef idx="0">
                                          <a:schemeClr val="dk1"/>
                                        </a:effectRef>
                                        <a:fontRef idx="minor">
                                          <a:schemeClr val="tx1"/>
                                        </a:fontRef>
                                      </xdr:style>
                                    </xdr:cxnSp>
                                    <xdr:cxnSp macro="">
                                      <xdr:nvCxnSpPr>
                                        <xdr:cNvPr id="476" name="Straight Arrow Connector 475">
                                          <a:extLst>
                                            <a:ext uri="{FF2B5EF4-FFF2-40B4-BE49-F238E27FC236}">
                                              <a16:creationId xmlns:a16="http://schemas.microsoft.com/office/drawing/2014/main" id="{3CD7CF5B-85B9-E38A-F5EC-3259196149F2}"/>
                                            </a:ext>
                                          </a:extLst>
                                        </xdr:cNvPr>
                                        <xdr:cNvCxnSpPr/>
                                      </xdr:nvCxnSpPr>
                                      <xdr:spPr>
                                        <a:xfrm>
                                          <a:off x="9918306" y="8214348"/>
                                          <a:ext cx="0" cy="301896"/>
                                        </a:xfrm>
                                        <a:prstGeom prst="straightConnector1">
                                          <a:avLst/>
                                        </a:prstGeom>
                                        <a:ln w="6350">
                                          <a:headEnd type="arrow" w="sm" len="sm"/>
                                          <a:tailEnd type="arrow" w="sm" len="sm"/>
                                        </a:ln>
                                      </xdr:spPr>
                                      <xdr:style>
                                        <a:lnRef idx="1">
                                          <a:schemeClr val="dk1"/>
                                        </a:lnRef>
                                        <a:fillRef idx="0">
                                          <a:schemeClr val="dk1"/>
                                        </a:fillRef>
                                        <a:effectRef idx="0">
                                          <a:schemeClr val="dk1"/>
                                        </a:effectRef>
                                        <a:fontRef idx="minor">
                                          <a:schemeClr val="tx1"/>
                                        </a:fontRef>
                                      </xdr:style>
                                    </xdr:cxnSp>
                                    <xdr:cxnSp macro="">
                                      <xdr:nvCxnSpPr>
                                        <xdr:cNvPr id="509" name="Straight Arrow Connector 508">
                                          <a:extLst>
                                            <a:ext uri="{FF2B5EF4-FFF2-40B4-BE49-F238E27FC236}">
                                              <a16:creationId xmlns:a16="http://schemas.microsoft.com/office/drawing/2014/main" id="{C4733393-7F29-9106-0245-24CC0BB7E2F0}"/>
                                            </a:ext>
                                          </a:extLst>
                                        </xdr:cNvPr>
                                        <xdr:cNvCxnSpPr/>
                                      </xdr:nvCxnSpPr>
                                      <xdr:spPr>
                                        <a:xfrm>
                                          <a:off x="9569092" y="7188238"/>
                                          <a:ext cx="421034" cy="8789"/>
                                        </a:xfrm>
                                        <a:prstGeom prst="straightConnector1">
                                          <a:avLst/>
                                        </a:prstGeom>
                                        <a:ln w="28575">
                                          <a:solidFill>
                                            <a:schemeClr val="tx1"/>
                                          </a:solidFill>
                                          <a:tailEnd type="triangle" w="med" len="med"/>
                                        </a:ln>
                                      </xdr:spPr>
                                      <xdr:style>
                                        <a:lnRef idx="1">
                                          <a:schemeClr val="accent2"/>
                                        </a:lnRef>
                                        <a:fillRef idx="0">
                                          <a:schemeClr val="accent2"/>
                                        </a:fillRef>
                                        <a:effectRef idx="0">
                                          <a:schemeClr val="accent2"/>
                                        </a:effectRef>
                                        <a:fontRef idx="minor">
                                          <a:schemeClr val="tx1"/>
                                        </a:fontRef>
                                      </xdr:style>
                                    </xdr:cxnSp>
                                    <xdr:cxnSp macro="">
                                      <xdr:nvCxnSpPr>
                                        <xdr:cNvPr id="520" name="Straight Arrow Connector 519">
                                          <a:extLst>
                                            <a:ext uri="{FF2B5EF4-FFF2-40B4-BE49-F238E27FC236}">
                                              <a16:creationId xmlns:a16="http://schemas.microsoft.com/office/drawing/2014/main" id="{103D08A0-BCCA-C5EE-BCF6-479E819C1067}"/>
                                            </a:ext>
                                          </a:extLst>
                                        </xdr:cNvPr>
                                        <xdr:cNvCxnSpPr/>
                                      </xdr:nvCxnSpPr>
                                      <xdr:spPr>
                                        <a:xfrm>
                                          <a:off x="9918306" y="7952222"/>
                                          <a:ext cx="0" cy="271873"/>
                                        </a:xfrm>
                                        <a:prstGeom prst="straightConnector1">
                                          <a:avLst/>
                                        </a:prstGeom>
                                        <a:ln w="6350">
                                          <a:headEnd type="arrow" w="sm" len="sm"/>
                                          <a:tailEnd type="arrow" w="sm" len="sm"/>
                                        </a:ln>
                                      </xdr:spPr>
                                      <xdr:style>
                                        <a:lnRef idx="1">
                                          <a:schemeClr val="dk1"/>
                                        </a:lnRef>
                                        <a:fillRef idx="0">
                                          <a:schemeClr val="dk1"/>
                                        </a:fillRef>
                                        <a:effectRef idx="0">
                                          <a:schemeClr val="dk1"/>
                                        </a:effectRef>
                                        <a:fontRef idx="minor">
                                          <a:schemeClr val="tx1"/>
                                        </a:fontRef>
                                      </xdr:style>
                                    </xdr:cxnSp>
                                  </xdr:grpSp>
                                  <xdr:grpSp>
                                    <xdr:nvGrpSpPr>
                                      <xdr:cNvPr id="651" name="Group 650">
                                        <a:extLst>
                                          <a:ext uri="{FF2B5EF4-FFF2-40B4-BE49-F238E27FC236}">
                                            <a16:creationId xmlns:a16="http://schemas.microsoft.com/office/drawing/2014/main" id="{E8AE2C8A-366B-3A7D-24FF-F18C8C8181A4}"/>
                                          </a:ext>
                                        </a:extLst>
                                      </xdr:cNvPr>
                                      <xdr:cNvGrpSpPr/>
                                    </xdr:nvGrpSpPr>
                                    <xdr:grpSpPr>
                                      <a:xfrm>
                                        <a:off x="9316672" y="6762879"/>
                                        <a:ext cx="3300444" cy="2818971"/>
                                        <a:chOff x="9316558" y="6760359"/>
                                        <a:chExt cx="3315225" cy="2859533"/>
                                      </a:xfrm>
                                    </xdr:grpSpPr>
                                    <xdr:cxnSp macro="">
                                      <xdr:nvCxnSpPr>
                                        <xdr:cNvPr id="537" name="Connector: Elbow 536">
                                          <a:extLst>
                                            <a:ext uri="{FF2B5EF4-FFF2-40B4-BE49-F238E27FC236}">
                                              <a16:creationId xmlns:a16="http://schemas.microsoft.com/office/drawing/2014/main" id="{EA91F463-07CE-4C17-B1DD-A18468C0C88F}"/>
                                            </a:ext>
                                          </a:extLst>
                                        </xdr:cNvPr>
                                        <xdr:cNvCxnSpPr/>
                                      </xdr:nvCxnSpPr>
                                      <xdr:spPr>
                                        <a:xfrm rot="5400000" flipH="1" flipV="1">
                                          <a:off x="9634655" y="8569006"/>
                                          <a:ext cx="477948" cy="90874"/>
                                        </a:xfrm>
                                        <a:prstGeom prst="bentConnector3">
                                          <a:avLst>
                                            <a:gd name="adj1" fmla="val 99556"/>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643" name="Group 642">
                                          <a:extLst>
                                            <a:ext uri="{FF2B5EF4-FFF2-40B4-BE49-F238E27FC236}">
                                              <a16:creationId xmlns:a16="http://schemas.microsoft.com/office/drawing/2014/main" id="{BF8922D4-68F1-C014-816C-A79F2E9B106A}"/>
                                            </a:ext>
                                          </a:extLst>
                                        </xdr:cNvPr>
                                        <xdr:cNvGrpSpPr/>
                                      </xdr:nvGrpSpPr>
                                      <xdr:grpSpPr>
                                        <a:xfrm>
                                          <a:off x="9316558" y="6760359"/>
                                          <a:ext cx="3315225" cy="2859533"/>
                                          <a:chOff x="9313053" y="6712992"/>
                                          <a:chExt cx="3306410" cy="2817797"/>
                                        </a:xfrm>
                                      </xdr:grpSpPr>
                                      <xdr:cxnSp macro="">
                                        <xdr:nvCxnSpPr>
                                          <xdr:cNvPr id="495" name="Straight Connector 494">
                                            <a:extLst>
                                              <a:ext uri="{FF2B5EF4-FFF2-40B4-BE49-F238E27FC236}">
                                                <a16:creationId xmlns:a16="http://schemas.microsoft.com/office/drawing/2014/main" id="{6A7437EC-FD81-73AD-05F3-1B9CB1CAF22B}"/>
                                              </a:ext>
                                            </a:extLst>
                                          </xdr:cNvPr>
                                          <xdr:cNvCxnSpPr>
                                            <a:cxnSpLocks/>
                                          </xdr:cNvCxnSpPr>
                                        </xdr:nvCxnSpPr>
                                        <xdr:spPr>
                                          <a:xfrm>
                                            <a:off x="9648415" y="8720331"/>
                                            <a:ext cx="755159" cy="0"/>
                                          </a:xfrm>
                                          <a:prstGeom prst="line">
                                            <a:avLst/>
                                          </a:prstGeom>
                                          <a:ln w="9525">
                                            <a:prstDash val="sysDash"/>
                                          </a:ln>
                                        </xdr:spPr>
                                        <xdr:style>
                                          <a:lnRef idx="1">
                                            <a:schemeClr val="dk1"/>
                                          </a:lnRef>
                                          <a:fillRef idx="0">
                                            <a:schemeClr val="dk1"/>
                                          </a:fillRef>
                                          <a:effectRef idx="0">
                                            <a:schemeClr val="dk1"/>
                                          </a:effectRef>
                                          <a:fontRef idx="minor">
                                            <a:schemeClr val="tx1"/>
                                          </a:fontRef>
                                        </xdr:style>
                                      </xdr:cxnSp>
                                      <xdr:cxnSp macro="">
                                        <xdr:nvCxnSpPr>
                                          <xdr:cNvPr id="496" name="Straight Connector 495">
                                            <a:extLst>
                                              <a:ext uri="{FF2B5EF4-FFF2-40B4-BE49-F238E27FC236}">
                                                <a16:creationId xmlns:a16="http://schemas.microsoft.com/office/drawing/2014/main" id="{F9D6A890-6D66-9D2F-F99E-3197DAA01F45}"/>
                                              </a:ext>
                                            </a:extLst>
                                          </xdr:cNvPr>
                                          <xdr:cNvCxnSpPr>
                                            <a:cxnSpLocks/>
                                          </xdr:cNvCxnSpPr>
                                        </xdr:nvCxnSpPr>
                                        <xdr:spPr>
                                          <a:xfrm>
                                            <a:off x="9648415" y="7685098"/>
                                            <a:ext cx="755159" cy="0"/>
                                          </a:xfrm>
                                          <a:prstGeom prst="line">
                                            <a:avLst/>
                                          </a:prstGeom>
                                          <a:ln w="9525">
                                            <a:prstDash val="sysDash"/>
                                          </a:ln>
                                        </xdr:spPr>
                                        <xdr:style>
                                          <a:lnRef idx="1">
                                            <a:schemeClr val="dk1"/>
                                          </a:lnRef>
                                          <a:fillRef idx="0">
                                            <a:schemeClr val="dk1"/>
                                          </a:fillRef>
                                          <a:effectRef idx="0">
                                            <a:schemeClr val="dk1"/>
                                          </a:effectRef>
                                          <a:fontRef idx="minor">
                                            <a:schemeClr val="tx1"/>
                                          </a:fontRef>
                                        </xdr:style>
                                      </xdr:cxnSp>
                                      <xdr:grpSp>
                                        <xdr:nvGrpSpPr>
                                          <xdr:cNvPr id="641" name="Group 640">
                                            <a:extLst>
                                              <a:ext uri="{FF2B5EF4-FFF2-40B4-BE49-F238E27FC236}">
                                                <a16:creationId xmlns:a16="http://schemas.microsoft.com/office/drawing/2014/main" id="{1033AA0B-3310-CC78-E2B8-EFF7C77BD7CE}"/>
                                              </a:ext>
                                            </a:extLst>
                                          </xdr:cNvPr>
                                          <xdr:cNvGrpSpPr/>
                                        </xdr:nvGrpSpPr>
                                        <xdr:grpSpPr>
                                          <a:xfrm>
                                            <a:off x="9313053" y="6712992"/>
                                            <a:ext cx="3306410" cy="2817797"/>
                                            <a:chOff x="9323985" y="6663796"/>
                                            <a:chExt cx="3316250" cy="2811893"/>
                                          </a:xfrm>
                                        </xdr:grpSpPr>
                                        <xdr:sp macro="" textlink="">
                                          <xdr:nvSpPr>
                                            <xdr:cNvPr id="546" name="Text Box 3076">
                                              <a:extLst>
                                                <a:ext uri="{FF2B5EF4-FFF2-40B4-BE49-F238E27FC236}">
                                                  <a16:creationId xmlns:a16="http://schemas.microsoft.com/office/drawing/2014/main" id="{28EF6493-5694-4422-BC55-6812B958C3E7}"/>
                                                </a:ext>
                                              </a:extLst>
                                            </xdr:cNvPr>
                                            <xdr:cNvSpPr txBox="1"/>
                                          </xdr:nvSpPr>
                                          <xdr:spPr>
                                            <a:xfrm>
                                              <a:off x="11500669" y="7621076"/>
                                              <a:ext cx="156163" cy="232111"/>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just">
                                                <a:spcBef>
                                                  <a:spcPts val="0"/>
                                                </a:spcBef>
                                                <a:spcAft>
                                                  <a:spcPts val="0"/>
                                                </a:spcAft>
                                              </a:pPr>
                                              <a:r>
                                                <a:rPr lang="en-US" sz="1000" i="1" kern="100">
                                                  <a:solidFill>
                                                    <a:srgbClr val="0070C0"/>
                                                  </a:solidFill>
                                                  <a:effectLst/>
                                                  <a:latin typeface="Times New Roman" panose="02020603050405020304" pitchFamily="18" charset="0"/>
                                                  <a:ea typeface="Malgun Gothic" panose="020B0503020000020004" pitchFamily="34" charset="-127"/>
                                                  <a:cs typeface="Times New Roman" panose="02020603050405020304" pitchFamily="18" charset="0"/>
                                                </a:rPr>
                                                <a:t>T</a:t>
                                              </a:r>
                                              <a:endParaRPr lang="en-US" sz="1000" kern="100">
                                                <a:solidFill>
                                                  <a:srgbClr val="0070C0"/>
                                                </a:solidFill>
                                                <a:effectLst/>
                                                <a:latin typeface="Malgun Gothic" panose="020B0503020000020004" pitchFamily="34" charset="-127"/>
                                                <a:ea typeface="Malgun Gothic" panose="020B0503020000020004" pitchFamily="34" charset="-127"/>
                                                <a:cs typeface="Times New Roman" panose="02020603050405020304" pitchFamily="18" charset="0"/>
                                              </a:endParaRPr>
                                            </a:p>
                                          </xdr:txBody>
                                        </xdr:sp>
                                        <xdr:grpSp>
                                          <xdr:nvGrpSpPr>
                                            <xdr:cNvPr id="640" name="Group 639">
                                              <a:extLst>
                                                <a:ext uri="{FF2B5EF4-FFF2-40B4-BE49-F238E27FC236}">
                                                  <a16:creationId xmlns:a16="http://schemas.microsoft.com/office/drawing/2014/main" id="{E5DB42F5-8250-0ED6-37B6-E101BA21F859}"/>
                                                </a:ext>
                                              </a:extLst>
                                            </xdr:cNvPr>
                                            <xdr:cNvGrpSpPr/>
                                          </xdr:nvGrpSpPr>
                                          <xdr:grpSpPr>
                                            <a:xfrm>
                                              <a:off x="9323985" y="6663796"/>
                                              <a:ext cx="3316250" cy="2811893"/>
                                              <a:chOff x="9323985" y="6663796"/>
                                              <a:chExt cx="3316250" cy="2811893"/>
                                            </a:xfrm>
                                          </xdr:grpSpPr>
                                          <xdr:cxnSp macro="">
                                            <xdr:nvCxnSpPr>
                                              <xdr:cNvPr id="502" name="Straight Connector 501">
                                                <a:extLst>
                                                  <a:ext uri="{FF2B5EF4-FFF2-40B4-BE49-F238E27FC236}">
                                                    <a16:creationId xmlns:a16="http://schemas.microsoft.com/office/drawing/2014/main" id="{8636764A-6026-FADE-43A0-E0E8F1CE9E40}"/>
                                                  </a:ext>
                                                </a:extLst>
                                              </xdr:cNvPr>
                                              <xdr:cNvCxnSpPr>
                                                <a:cxnSpLocks/>
                                              </xdr:cNvCxnSpPr>
                                            </xdr:nvCxnSpPr>
                                            <xdr:spPr>
                                              <a:xfrm flipH="1">
                                                <a:off x="10406498" y="7634018"/>
                                                <a:ext cx="880095" cy="0"/>
                                              </a:xfrm>
                                              <a:prstGeom prst="line">
                                                <a:avLst/>
                                              </a:prstGeom>
                                              <a:ln w="19050"/>
                                            </xdr:spPr>
                                            <xdr:style>
                                              <a:lnRef idx="1">
                                                <a:schemeClr val="dk1"/>
                                              </a:lnRef>
                                              <a:fillRef idx="0">
                                                <a:schemeClr val="dk1"/>
                                              </a:fillRef>
                                              <a:effectRef idx="0">
                                                <a:schemeClr val="dk1"/>
                                              </a:effectRef>
                                              <a:fontRef idx="minor">
                                                <a:schemeClr val="tx1"/>
                                              </a:fontRef>
                                            </xdr:style>
                                          </xdr:cxnSp>
                                          <xdr:grpSp>
                                            <xdr:nvGrpSpPr>
                                              <xdr:cNvPr id="637" name="Group 636">
                                                <a:extLst>
                                                  <a:ext uri="{FF2B5EF4-FFF2-40B4-BE49-F238E27FC236}">
                                                    <a16:creationId xmlns:a16="http://schemas.microsoft.com/office/drawing/2014/main" id="{B548DD81-C505-FF22-92B9-ECC5BF801D12}"/>
                                                  </a:ext>
                                                </a:extLst>
                                              </xdr:cNvPr>
                                              <xdr:cNvGrpSpPr/>
                                            </xdr:nvGrpSpPr>
                                            <xdr:grpSpPr>
                                              <a:xfrm>
                                                <a:off x="9323985" y="6663796"/>
                                                <a:ext cx="3316250" cy="2811893"/>
                                                <a:chOff x="9313391" y="6753035"/>
                                                <a:chExt cx="3301173" cy="2827174"/>
                                              </a:xfrm>
                                            </xdr:grpSpPr>
                                            <xdr:sp macro="" textlink="">
                                              <xdr:nvSpPr>
                                                <xdr:cNvPr id="459" name="Text Box 2797">
                                                  <a:extLst>
                                                    <a:ext uri="{FF2B5EF4-FFF2-40B4-BE49-F238E27FC236}">
                                                      <a16:creationId xmlns:a16="http://schemas.microsoft.com/office/drawing/2014/main" id="{CCD582D1-AED1-4522-8F92-DC27BFCA7B12}"/>
                                                    </a:ext>
                                                  </a:extLst>
                                                </xdr:cNvPr>
                                                <xdr:cNvSpPr txBox="1"/>
                                              </xdr:nvSpPr>
                                              <xdr:spPr>
                                                <a:xfrm>
                                                  <a:off x="10957279" y="8990093"/>
                                                  <a:ext cx="924177" cy="313705"/>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l">
                                                    <a:spcBef>
                                                      <a:spcPts val="0"/>
                                                    </a:spcBef>
                                                    <a:spcAft>
                                                      <a:spcPts val="0"/>
                                                    </a:spcAft>
                                                  </a:pPr>
                                                  <a:r>
                                                    <a:rPr lang="en-US" sz="1000" i="1" kern="100">
                                                      <a:effectLst/>
                                                      <a:latin typeface="Times New Roman" panose="02020603050405020304" pitchFamily="18" charset="0"/>
                                                      <a:ea typeface="Malgun Gothic" panose="020B0503020000020004" pitchFamily="34" charset="-127"/>
                                                      <a:cs typeface="Times New Roman" panose="02020603050405020304" pitchFamily="18" charset="0"/>
                                                    </a:rPr>
                                                    <a:t>Point of contraflexure</a:t>
                                                  </a:r>
                                                  <a:endParaRPr lang="en-US" sz="1000" i="1" kern="100">
                                                    <a:effectLst/>
                                                    <a:latin typeface="Malgun Gothic" panose="020B0503020000020004" pitchFamily="34" charset="-127"/>
                                                    <a:ea typeface="Malgun Gothic" panose="020B0503020000020004" pitchFamily="34" charset="-127"/>
                                                    <a:cs typeface="Times New Roman" panose="02020603050405020304" pitchFamily="18" charset="0"/>
                                                  </a:endParaRPr>
                                                </a:p>
                                              </xdr:txBody>
                                            </xdr:sp>
                                            <xdr:cxnSp macro="">
                                              <xdr:nvCxnSpPr>
                                                <xdr:cNvPr id="463" name="Straight Arrow Connector 462">
                                                  <a:extLst>
                                                    <a:ext uri="{FF2B5EF4-FFF2-40B4-BE49-F238E27FC236}">
                                                      <a16:creationId xmlns:a16="http://schemas.microsoft.com/office/drawing/2014/main" id="{126A1663-E65D-D103-C97A-A5A1F61A61E7}"/>
                                                    </a:ext>
                                                  </a:extLst>
                                                </xdr:cNvPr>
                                                <xdr:cNvCxnSpPr/>
                                              </xdr:nvCxnSpPr>
                                              <xdr:spPr>
                                                <a:xfrm>
                                                  <a:off x="10420955" y="9504441"/>
                                                  <a:ext cx="871946" cy="9032"/>
                                                </a:xfrm>
                                                <a:prstGeom prst="straightConnector1">
                                                  <a:avLst/>
                                                </a:prstGeom>
                                                <a:ln w="6350">
                                                  <a:headEnd type="arrow" w="sm" len="sm"/>
                                                  <a:tailEnd type="arrow" w="sm" len="sm"/>
                                                </a:ln>
                                              </xdr:spPr>
                                              <xdr:style>
                                                <a:lnRef idx="1">
                                                  <a:schemeClr val="dk1"/>
                                                </a:lnRef>
                                                <a:fillRef idx="0">
                                                  <a:schemeClr val="dk1"/>
                                                </a:fillRef>
                                                <a:effectRef idx="0">
                                                  <a:schemeClr val="dk1"/>
                                                </a:effectRef>
                                                <a:fontRef idx="minor">
                                                  <a:schemeClr val="tx1"/>
                                                </a:fontRef>
                                              </xdr:style>
                                            </xdr:cxnSp>
                                            <xdr:cxnSp macro="">
                                              <xdr:nvCxnSpPr>
                                                <xdr:cNvPr id="470" name="Straight Arrow Connector 469">
                                                  <a:extLst>
                                                    <a:ext uri="{FF2B5EF4-FFF2-40B4-BE49-F238E27FC236}">
                                                      <a16:creationId xmlns:a16="http://schemas.microsoft.com/office/drawing/2014/main" id="{4FD71E77-1A53-DD6C-8D5A-5F2C8E19B21E}"/>
                                                    </a:ext>
                                                  </a:extLst>
                                                </xdr:cNvPr>
                                                <xdr:cNvCxnSpPr/>
                                              </xdr:nvCxnSpPr>
                                              <xdr:spPr>
                                                <a:xfrm>
                                                  <a:off x="9649973" y="9502691"/>
                                                  <a:ext cx="762842" cy="0"/>
                                                </a:xfrm>
                                                <a:prstGeom prst="straightConnector1">
                                                  <a:avLst/>
                                                </a:prstGeom>
                                                <a:ln w="6350">
                                                  <a:headEnd type="arrow" w="sm" len="sm"/>
                                                  <a:tailEnd type="arrow" w="sm" len="sm"/>
                                                </a:ln>
                                              </xdr:spPr>
                                              <xdr:style>
                                                <a:lnRef idx="1">
                                                  <a:schemeClr val="dk1"/>
                                                </a:lnRef>
                                                <a:fillRef idx="0">
                                                  <a:schemeClr val="dk1"/>
                                                </a:fillRef>
                                                <a:effectRef idx="0">
                                                  <a:schemeClr val="dk1"/>
                                                </a:effectRef>
                                                <a:fontRef idx="minor">
                                                  <a:schemeClr val="tx1"/>
                                                </a:fontRef>
                                              </xdr:style>
                                            </xdr:cxnSp>
                                            <xdr:sp macro="" textlink="">
                                              <xdr:nvSpPr>
                                                <xdr:cNvPr id="487" name="Text Box 3078">
                                                  <a:extLst>
                                                    <a:ext uri="{FF2B5EF4-FFF2-40B4-BE49-F238E27FC236}">
                                                      <a16:creationId xmlns:a16="http://schemas.microsoft.com/office/drawing/2014/main" id="{E195A15B-C1B2-825F-4922-A334B83BA72F}"/>
                                                    </a:ext>
                                                  </a:extLst>
                                                </xdr:cNvPr>
                                                <xdr:cNvSpPr txBox="1"/>
                                              </xdr:nvSpPr>
                                              <xdr:spPr>
                                                <a:xfrm>
                                                  <a:off x="10016326" y="8477546"/>
                                                  <a:ext cx="355484" cy="181624"/>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just">
                                                    <a:spcBef>
                                                      <a:spcPts val="0"/>
                                                    </a:spcBef>
                                                    <a:spcAft>
                                                      <a:spcPts val="0"/>
                                                    </a:spcAft>
                                                  </a:pPr>
                                                  <a:r>
                                                    <a:rPr lang="en-US" sz="1000" kern="100">
                                                      <a:effectLst/>
                                                      <a:latin typeface="Times New Roman" panose="02020603050405020304" pitchFamily="18" charset="0"/>
                                                      <a:ea typeface="Malgun Gothic" panose="020B0503020000020004" pitchFamily="34" charset="-127"/>
                                                      <a:cs typeface="Times New Roman" panose="02020603050405020304" pitchFamily="18" charset="0"/>
                                                    </a:rPr>
                                                    <a:t>0.25</a:t>
                                                  </a:r>
                                                  <a:r>
                                                    <a:rPr lang="en-US" sz="1000" i="1" kern="100">
                                                      <a:effectLst/>
                                                      <a:latin typeface="Times New Roman" panose="02020603050405020304" pitchFamily="18" charset="0"/>
                                                      <a:ea typeface="Malgun Gothic" panose="020B0503020000020004" pitchFamily="34" charset="-127"/>
                                                      <a:cs typeface="Times New Roman" panose="02020603050405020304" pitchFamily="18" charset="0"/>
                                                    </a:rPr>
                                                    <a:t>h</a:t>
                                                  </a:r>
                                                  <a:r>
                                                    <a:rPr lang="en-US" sz="1000" i="1" kern="100" baseline="-25000">
                                                      <a:effectLst/>
                                                      <a:latin typeface="Times New Roman" panose="02020603050405020304" pitchFamily="18" charset="0"/>
                                                      <a:ea typeface="Malgun Gothic" panose="020B0503020000020004" pitchFamily="34" charset="-127"/>
                                                      <a:cs typeface="Times New Roman" panose="02020603050405020304" pitchFamily="18" charset="0"/>
                                                    </a:rPr>
                                                    <a:t>c</a:t>
                                                  </a:r>
                                                  <a:endParaRPr lang="en-US" sz="1000" kern="100">
                                                    <a:effectLst/>
                                                    <a:latin typeface="Malgun Gothic" panose="020B0503020000020004" pitchFamily="34" charset="-127"/>
                                                    <a:ea typeface="Malgun Gothic" panose="020B0503020000020004" pitchFamily="34" charset="-127"/>
                                                    <a:cs typeface="Times New Roman" panose="02020603050405020304" pitchFamily="18" charset="0"/>
                                                  </a:endParaRPr>
                                                </a:p>
                                              </xdr:txBody>
                                            </xdr:sp>
                                            <xdr:cxnSp macro="">
                                              <xdr:nvCxnSpPr>
                                                <xdr:cNvPr id="492" name="Straight Connector 491">
                                                  <a:extLst>
                                                    <a:ext uri="{FF2B5EF4-FFF2-40B4-BE49-F238E27FC236}">
                                                      <a16:creationId xmlns:a16="http://schemas.microsoft.com/office/drawing/2014/main" id="{359EABE2-7FA6-0BF1-9506-FD2B03398B18}"/>
                                                    </a:ext>
                                                  </a:extLst>
                                                </xdr:cNvPr>
                                                <xdr:cNvCxnSpPr>
                                                  <a:cxnSpLocks/>
                                                </xdr:cNvCxnSpPr>
                                              </xdr:nvCxnSpPr>
                                              <xdr:spPr>
                                                <a:xfrm flipH="1">
                                                  <a:off x="10410914" y="8766952"/>
                                                  <a:ext cx="873779"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98" name="Straight Connector 497">
                                                  <a:extLst>
                                                    <a:ext uri="{FF2B5EF4-FFF2-40B4-BE49-F238E27FC236}">
                                                      <a16:creationId xmlns:a16="http://schemas.microsoft.com/office/drawing/2014/main" id="{BE609F9F-0AA3-03DF-3A5D-0B4E7E1473D4}"/>
                                                    </a:ext>
                                                  </a:extLst>
                                                </xdr:cNvPr>
                                                <xdr:cNvCxnSpPr>
                                                  <a:cxnSpLocks/>
                                                </xdr:cNvCxnSpPr>
                                              </xdr:nvCxnSpPr>
                                              <xdr:spPr>
                                                <a:xfrm flipH="1">
                                                  <a:off x="9541489" y="9308011"/>
                                                  <a:ext cx="968592" cy="0"/>
                                                </a:xfrm>
                                                <a:prstGeom prst="line">
                                                  <a:avLst/>
                                                </a:prstGeom>
                                                <a:ln w="9525">
                                                  <a:prstDash val="lgDash"/>
                                                </a:ln>
                                              </xdr:spPr>
                                              <xdr:style>
                                                <a:lnRef idx="1">
                                                  <a:schemeClr val="dk1"/>
                                                </a:lnRef>
                                                <a:fillRef idx="0">
                                                  <a:schemeClr val="dk1"/>
                                                </a:fillRef>
                                                <a:effectRef idx="0">
                                                  <a:schemeClr val="dk1"/>
                                                </a:effectRef>
                                                <a:fontRef idx="minor">
                                                  <a:schemeClr val="tx1"/>
                                                </a:fontRef>
                                              </xdr:style>
                                            </xdr:cxnSp>
                                            <xdr:sp macro="" textlink="">
                                              <xdr:nvSpPr>
                                                <xdr:cNvPr id="503" name="Oval 502">
                                                  <a:extLst>
                                                    <a:ext uri="{FF2B5EF4-FFF2-40B4-BE49-F238E27FC236}">
                                                      <a16:creationId xmlns:a16="http://schemas.microsoft.com/office/drawing/2014/main" id="{C32A969A-8972-FD42-6F83-407BB3D8361D}"/>
                                                    </a:ext>
                                                  </a:extLst>
                                                </xdr:cNvPr>
                                                <xdr:cNvSpPr/>
                                              </xdr:nvSpPr>
                                              <xdr:spPr>
                                                <a:xfrm>
                                                  <a:off x="9962031" y="8463878"/>
                                                  <a:ext cx="91440" cy="91221"/>
                                                </a:xfrm>
                                                <a:prstGeom prst="ellipse">
                                                  <a:avLst/>
                                                </a:prstGeom>
                                                <a:solidFill>
                                                  <a:srgbClr val="0000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en-US"/>
                                                </a:p>
                                              </xdr:txBody>
                                            </xdr:sp>
                                            <xdr:cxnSp macro="">
                                              <xdr:nvCxnSpPr>
                                                <xdr:cNvPr id="512" name="Straight Connector 511">
                                                  <a:extLst>
                                                    <a:ext uri="{FF2B5EF4-FFF2-40B4-BE49-F238E27FC236}">
                                                      <a16:creationId xmlns:a16="http://schemas.microsoft.com/office/drawing/2014/main" id="{403C6CA6-3258-C70B-4D8C-D5C5D2701F70}"/>
                                                    </a:ext>
                                                  </a:extLst>
                                                </xdr:cNvPr>
                                                <xdr:cNvCxnSpPr/>
                                              </xdr:nvCxnSpPr>
                                              <xdr:spPr>
                                                <a:xfrm flipH="1" flipV="1">
                                                  <a:off x="10416586" y="9416759"/>
                                                  <a:ext cx="1013" cy="148979"/>
                                                </a:xfrm>
                                                <a:prstGeom prst="line">
                                                  <a:avLst/>
                                                </a:prstGeom>
                                                <a:ln w="6350"/>
                                              </xdr:spPr>
                                              <xdr:style>
                                                <a:lnRef idx="1">
                                                  <a:schemeClr val="dk1"/>
                                                </a:lnRef>
                                                <a:fillRef idx="0">
                                                  <a:schemeClr val="dk1"/>
                                                </a:fillRef>
                                                <a:effectRef idx="0">
                                                  <a:schemeClr val="dk1"/>
                                                </a:effectRef>
                                                <a:fontRef idx="minor">
                                                  <a:schemeClr val="tx1"/>
                                                </a:fontRef>
                                              </xdr:style>
                                            </xdr:cxnSp>
                                            <xdr:cxnSp macro="">
                                              <xdr:nvCxnSpPr>
                                                <xdr:cNvPr id="513" name="Straight Connector 512">
                                                  <a:extLst>
                                                    <a:ext uri="{FF2B5EF4-FFF2-40B4-BE49-F238E27FC236}">
                                                      <a16:creationId xmlns:a16="http://schemas.microsoft.com/office/drawing/2014/main" id="{0763A43E-17D3-5590-A301-E4FEC1D06039}"/>
                                                    </a:ext>
                                                  </a:extLst>
                                                </xdr:cNvPr>
                                                <xdr:cNvCxnSpPr/>
                                              </xdr:nvCxnSpPr>
                                              <xdr:spPr>
                                                <a:xfrm flipH="1" flipV="1">
                                                  <a:off x="11288705" y="9431230"/>
                                                  <a:ext cx="1013" cy="148979"/>
                                                </a:xfrm>
                                                <a:prstGeom prst="line">
                                                  <a:avLst/>
                                                </a:prstGeom>
                                                <a:ln w="6350"/>
                                              </xdr:spPr>
                                              <xdr:style>
                                                <a:lnRef idx="1">
                                                  <a:schemeClr val="dk1"/>
                                                </a:lnRef>
                                                <a:fillRef idx="0">
                                                  <a:schemeClr val="dk1"/>
                                                </a:fillRef>
                                                <a:effectRef idx="0">
                                                  <a:schemeClr val="dk1"/>
                                                </a:effectRef>
                                                <a:fontRef idx="minor">
                                                  <a:schemeClr val="tx1"/>
                                                </a:fontRef>
                                              </xdr:style>
                                            </xdr:cxnSp>
                                            <xdr:sp macro="" textlink="">
                                              <xdr:nvSpPr>
                                                <xdr:cNvPr id="517" name="Oval 516">
                                                  <a:extLst>
                                                    <a:ext uri="{FF2B5EF4-FFF2-40B4-BE49-F238E27FC236}">
                                                      <a16:creationId xmlns:a16="http://schemas.microsoft.com/office/drawing/2014/main" id="{EB0E98A4-6501-2086-27B8-DB7E276120D2}"/>
                                                    </a:ext>
                                                  </a:extLst>
                                                </xdr:cNvPr>
                                                <xdr:cNvSpPr/>
                                              </xdr:nvSpPr>
                                              <xdr:spPr>
                                                <a:xfrm>
                                                  <a:off x="9964321" y="9276253"/>
                                                  <a:ext cx="91440" cy="91863"/>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5787" tIns="47894" rIns="95787" bIns="47894" numCol="1" spcCol="0" rtlCol="0" fromWordArt="0" anchor="ctr" anchorCtr="0" forceAA="0" compatLnSpc="1">
                                                  <a:prstTxWarp prst="textNoShape">
                                                    <a:avLst/>
                                                  </a:prstTxWarp>
                                                  <a:noAutofit/>
                                                </a:bodyPr>
                                                <a:lstStyle/>
                                                <a:p>
                                                  <a:endParaRPr lang="en-US"/>
                                                </a:p>
                                              </xdr:txBody>
                                            </xdr:sp>
                                            <xdr:sp macro="" textlink="">
                                              <xdr:nvSpPr>
                                                <xdr:cNvPr id="518" name="Text Box 2763">
                                                  <a:extLst>
                                                    <a:ext uri="{FF2B5EF4-FFF2-40B4-BE49-F238E27FC236}">
                                                      <a16:creationId xmlns:a16="http://schemas.microsoft.com/office/drawing/2014/main" id="{22F79503-7449-329B-BAF9-F4EB11674389}"/>
                                                    </a:ext>
                                                  </a:extLst>
                                                </xdr:cNvPr>
                                                <xdr:cNvSpPr txBox="1"/>
                                              </xdr:nvSpPr>
                                              <xdr:spPr>
                                                <a:xfrm>
                                                  <a:off x="9917267" y="9067085"/>
                                                  <a:ext cx="324671" cy="219119"/>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180340" algn="just">
                                                    <a:spcBef>
                                                      <a:spcPts val="0"/>
                                                    </a:spcBef>
                                                    <a:spcAft>
                                                      <a:spcPts val="0"/>
                                                    </a:spcAft>
                                                  </a:pPr>
                                                  <a:r>
                                                    <a:rPr lang="en-US" sz="1000" i="1" kern="100">
                                                      <a:effectLst/>
                                                      <a:latin typeface="Times New Roman" panose="02020603050405020304" pitchFamily="18" charset="0"/>
                                                      <a:ea typeface="Malgun Gothic" panose="020B0503020000020004" pitchFamily="34" charset="-127"/>
                                                      <a:cs typeface="Times New Roman" panose="02020603050405020304" pitchFamily="18" charset="0"/>
                                                    </a:rPr>
                                                    <a:t>V</a:t>
                                                  </a:r>
                                                  <a:r>
                                                    <a:rPr lang="en-US" sz="1000" i="1" kern="100" baseline="-25000">
                                                      <a:effectLst/>
                                                      <a:latin typeface="Times New Roman" panose="02020603050405020304" pitchFamily="18" charset="0"/>
                                                      <a:ea typeface="Malgun Gothic" panose="020B0503020000020004" pitchFamily="34" charset="-127"/>
                                                      <a:cs typeface="Times New Roman" panose="02020603050405020304" pitchFamily="18" charset="0"/>
                                                    </a:rPr>
                                                    <a:t>c</a:t>
                                                  </a:r>
                                                  <a:endParaRPr lang="en-US" sz="1000" kern="100">
                                                    <a:effectLst/>
                                                    <a:latin typeface="Malgun Gothic" panose="020B0503020000020004" pitchFamily="34" charset="-127"/>
                                                    <a:ea typeface="Malgun Gothic" panose="020B0503020000020004" pitchFamily="34" charset="-127"/>
                                                    <a:cs typeface="Times New Roman" panose="02020603050405020304" pitchFamily="18" charset="0"/>
                                                  </a:endParaRPr>
                                                </a:p>
                                              </xdr:txBody>
                                            </xdr:sp>
                                            <xdr:cxnSp macro="">
                                              <xdr:nvCxnSpPr>
                                                <xdr:cNvPr id="527" name="Straight Connector 526">
                                                  <a:extLst>
                                                    <a:ext uri="{FF2B5EF4-FFF2-40B4-BE49-F238E27FC236}">
                                                      <a16:creationId xmlns:a16="http://schemas.microsoft.com/office/drawing/2014/main" id="{249C39B7-FDB8-4DF4-9D3B-6394BEB0AB65}"/>
                                                    </a:ext>
                                                  </a:extLst>
                                                </xdr:cNvPr>
                                                <xdr:cNvCxnSpPr/>
                                              </xdr:nvCxnSpPr>
                                              <xdr:spPr>
                                                <a:xfrm>
                                                  <a:off x="9710940" y="7196628"/>
                                                  <a:ext cx="0" cy="2106766"/>
                                                </a:xfrm>
                                                <a:prstGeom prst="line">
                                                  <a:avLst/>
                                                </a:prstGeom>
                                                <a:ln w="19050">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558" name="Straight Connector 557">
                                                  <a:extLst>
                                                    <a:ext uri="{FF2B5EF4-FFF2-40B4-BE49-F238E27FC236}">
                                                      <a16:creationId xmlns:a16="http://schemas.microsoft.com/office/drawing/2014/main" id="{25417192-E6C0-4BBA-88AB-6994379B2F06}"/>
                                                    </a:ext>
                                                  </a:extLst>
                                                </xdr:cNvPr>
                                                <xdr:cNvCxnSpPr/>
                                              </xdr:nvCxnSpPr>
                                              <xdr:spPr>
                                                <a:xfrm flipH="1" flipV="1">
                                                  <a:off x="9654899" y="9415068"/>
                                                  <a:ext cx="1316" cy="158654"/>
                                                </a:xfrm>
                                                <a:prstGeom prst="line">
                                                  <a:avLst/>
                                                </a:prstGeom>
                                                <a:ln w="6350"/>
                                              </xdr:spPr>
                                              <xdr:style>
                                                <a:lnRef idx="1">
                                                  <a:schemeClr val="dk1"/>
                                                </a:lnRef>
                                                <a:fillRef idx="0">
                                                  <a:schemeClr val="dk1"/>
                                                </a:fillRef>
                                                <a:effectRef idx="0">
                                                  <a:schemeClr val="dk1"/>
                                                </a:effectRef>
                                                <a:fontRef idx="minor">
                                                  <a:schemeClr val="tx1"/>
                                                </a:fontRef>
                                              </xdr:style>
                                            </xdr:cxnSp>
                                            <xdr:sp macro="" textlink="">
                                              <xdr:nvSpPr>
                                                <xdr:cNvPr id="588" name="Text Box 2763">
                                                  <a:extLst>
                                                    <a:ext uri="{FF2B5EF4-FFF2-40B4-BE49-F238E27FC236}">
                                                      <a16:creationId xmlns:a16="http://schemas.microsoft.com/office/drawing/2014/main" id="{777B27DA-64DE-455D-8C0C-326FED954DCE}"/>
                                                    </a:ext>
                                                  </a:extLst>
                                                </xdr:cNvPr>
                                                <xdr:cNvSpPr txBox="1"/>
                                              </xdr:nvSpPr>
                                              <xdr:spPr>
                                                <a:xfrm>
                                                  <a:off x="10101799" y="8756062"/>
                                                  <a:ext cx="200551" cy="243221"/>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just">
                                                    <a:spcBef>
                                                      <a:spcPts val="0"/>
                                                    </a:spcBef>
                                                    <a:spcAft>
                                                      <a:spcPts val="0"/>
                                                    </a:spcAft>
                                                  </a:pPr>
                                                  <a:r>
                                                    <a:rPr lang="en-US" sz="1000" i="1" kern="100">
                                                      <a:effectLst/>
                                                      <a:latin typeface="Times New Roman" panose="02020603050405020304" pitchFamily="18" charset="0"/>
                                                      <a:ea typeface="Malgun Gothic" panose="020B0503020000020004" pitchFamily="34" charset="-127"/>
                                                      <a:cs typeface="Times New Roman" panose="02020603050405020304" pitchFamily="18" charset="0"/>
                                                    </a:rPr>
                                                    <a:t>V</a:t>
                                                  </a:r>
                                                  <a:r>
                                                    <a:rPr lang="en-US" sz="1000" i="1" kern="100" baseline="-25000">
                                                      <a:effectLst/>
                                                      <a:latin typeface="Times New Roman" panose="02020603050405020304" pitchFamily="18" charset="0"/>
                                                      <a:ea typeface="Malgun Gothic" panose="020B0503020000020004" pitchFamily="34" charset="-127"/>
                                                      <a:cs typeface="Times New Roman" panose="02020603050405020304" pitchFamily="18" charset="0"/>
                                                    </a:rPr>
                                                    <a:t>c</a:t>
                                                  </a:r>
                                                  <a:endParaRPr lang="en-US" sz="1000" kern="100">
                                                    <a:effectLst/>
                                                    <a:latin typeface="Malgun Gothic" panose="020B0503020000020004" pitchFamily="34" charset="-127"/>
                                                    <a:ea typeface="Malgun Gothic" panose="020B0503020000020004" pitchFamily="34" charset="-127"/>
                                                    <a:cs typeface="Times New Roman" panose="02020603050405020304" pitchFamily="18" charset="0"/>
                                                  </a:endParaRPr>
                                                </a:p>
                                              </xdr:txBody>
                                            </xdr:sp>
                                            <xdr:sp macro="" textlink="">
                                              <xdr:nvSpPr>
                                                <xdr:cNvPr id="521" name="Text Box 3055">
                                                  <a:extLst>
                                                    <a:ext uri="{FF2B5EF4-FFF2-40B4-BE49-F238E27FC236}">
                                                      <a16:creationId xmlns:a16="http://schemas.microsoft.com/office/drawing/2014/main" id="{2C3D998D-883D-1640-0515-15DC0766F4AD}"/>
                                                    </a:ext>
                                                  </a:extLst>
                                                </xdr:cNvPr>
                                                <xdr:cNvSpPr txBox="1"/>
                                              </xdr:nvSpPr>
                                              <xdr:spPr>
                                                <a:xfrm>
                                                  <a:off x="9680434" y="8766630"/>
                                                  <a:ext cx="440230" cy="188742"/>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just">
                                                    <a:spcBef>
                                                      <a:spcPts val="0"/>
                                                    </a:spcBef>
                                                    <a:spcAft>
                                                      <a:spcPts val="0"/>
                                                    </a:spcAft>
                                                  </a:pPr>
                                                  <a:r>
                                                    <a:rPr lang="en-US" sz="1000" kern="100">
                                                      <a:effectLst/>
                                                      <a:latin typeface="Times New Roman" panose="02020603050405020304" pitchFamily="18" charset="0"/>
                                                      <a:ea typeface="Malgun Gothic" panose="020B0503020000020004" pitchFamily="34" charset="-127"/>
                                                      <a:cs typeface="Times New Roman" panose="02020603050405020304" pitchFamily="18" charset="0"/>
                                                    </a:rPr>
                                                    <a:t>0.25</a:t>
                                                  </a:r>
                                                  <a:r>
                                                    <a:rPr lang="en-US" sz="1000" i="1" kern="100">
                                                      <a:effectLst/>
                                                      <a:latin typeface="Times New Roman" panose="02020603050405020304" pitchFamily="18" charset="0"/>
                                                      <a:ea typeface="Malgun Gothic" panose="020B0503020000020004" pitchFamily="34" charset="-127"/>
                                                      <a:cs typeface="Times New Roman" panose="02020603050405020304" pitchFamily="18" charset="0"/>
                                                    </a:rPr>
                                                    <a:t>h</a:t>
                                                  </a:r>
                                                  <a:r>
                                                    <a:rPr lang="en-US" sz="1000" i="1" kern="100" baseline="-25000">
                                                      <a:effectLst/>
                                                      <a:latin typeface="Times New Roman" panose="02020603050405020304" pitchFamily="18" charset="0"/>
                                                      <a:ea typeface="Malgun Gothic" panose="020B0503020000020004" pitchFamily="34" charset="-127"/>
                                                      <a:cs typeface="Times New Roman" panose="02020603050405020304" pitchFamily="18" charset="0"/>
                                                    </a:rPr>
                                                    <a:t>b</a:t>
                                                  </a:r>
                                                  <a:endParaRPr lang="en-US" sz="1000" kern="100">
                                                    <a:effectLst/>
                                                    <a:latin typeface="Malgun Gothic" panose="020B0503020000020004" pitchFamily="34" charset="-127"/>
                                                    <a:ea typeface="Malgun Gothic" panose="020B0503020000020004" pitchFamily="34" charset="-127"/>
                                                    <a:cs typeface="Times New Roman" panose="02020603050405020304" pitchFamily="18" charset="0"/>
                                                  </a:endParaRPr>
                                                </a:p>
                                              </xdr:txBody>
                                            </xdr:sp>
                                            <xdr:grpSp>
                                              <xdr:nvGrpSpPr>
                                                <xdr:cNvPr id="636" name="Group 635">
                                                  <a:extLst>
                                                    <a:ext uri="{FF2B5EF4-FFF2-40B4-BE49-F238E27FC236}">
                                                      <a16:creationId xmlns:a16="http://schemas.microsoft.com/office/drawing/2014/main" id="{6078E70D-5712-F154-CDB2-BDEB55AF7C35}"/>
                                                    </a:ext>
                                                  </a:extLst>
                                                </xdr:cNvPr>
                                                <xdr:cNvGrpSpPr/>
                                              </xdr:nvGrpSpPr>
                                              <xdr:grpSpPr>
                                                <a:xfrm>
                                                  <a:off x="9313391" y="6753035"/>
                                                  <a:ext cx="3301173" cy="2560876"/>
                                                  <a:chOff x="9313391" y="6753035"/>
                                                  <a:chExt cx="3301173" cy="2560876"/>
                                                </a:xfrm>
                                              </xdr:grpSpPr>
                                              <xdr:sp macro="" textlink="">
                                                <xdr:nvSpPr>
                                                  <xdr:cNvPr id="466" name="Text Box 3046">
                                                    <a:extLst>
                                                      <a:ext uri="{FF2B5EF4-FFF2-40B4-BE49-F238E27FC236}">
                                                        <a16:creationId xmlns:a16="http://schemas.microsoft.com/office/drawing/2014/main" id="{FBFAC62A-EEE9-2F89-7888-5914BFAFAFB9}"/>
                                                      </a:ext>
                                                    </a:extLst>
                                                  </xdr:cNvPr>
                                                  <xdr:cNvSpPr txBox="1"/>
                                                </xdr:nvSpPr>
                                                <xdr:spPr>
                                                  <a:xfrm>
                                                    <a:off x="10460404" y="7869789"/>
                                                    <a:ext cx="620263" cy="242649"/>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just">
                                                      <a:lnSpc>
                                                        <a:spcPct val="80000"/>
                                                      </a:lnSpc>
                                                      <a:spcBef>
                                                        <a:spcPts val="0"/>
                                                      </a:spcBef>
                                                      <a:spcAft>
                                                        <a:spcPts val="0"/>
                                                      </a:spcAft>
                                                    </a:pPr>
                                                    <a:r>
                                                      <a:rPr lang="en-US" sz="1000" i="1" kern="100">
                                                        <a:solidFill>
                                                          <a:srgbClr val="0000FF"/>
                                                        </a:solidFill>
                                                        <a:effectLst/>
                                                        <a:latin typeface="Times New Roman" panose="02020603050405020304" pitchFamily="18" charset="0"/>
                                                        <a:ea typeface="Malgun Gothic" panose="020B0503020000020004" pitchFamily="34" charset="-127"/>
                                                        <a:cs typeface="Times New Roman" panose="02020603050405020304" pitchFamily="18" charset="0"/>
                                                      </a:rPr>
                                                      <a:t>Shear spring </a:t>
                                                    </a:r>
                                                    <a:endParaRPr lang="en-US" sz="1000" i="1" kern="100">
                                                      <a:effectLst/>
                                                      <a:latin typeface="Malgun Gothic" panose="020B0503020000020004" pitchFamily="34" charset="-127"/>
                                                      <a:ea typeface="Malgun Gothic" panose="020B0503020000020004" pitchFamily="34" charset="-127"/>
                                                      <a:cs typeface="Times New Roman" panose="02020603050405020304" pitchFamily="18" charset="0"/>
                                                    </a:endParaRPr>
                                                  </a:p>
                                                </xdr:txBody>
                                              </xdr:sp>
                                              <xdr:sp macro="" textlink="">
                                                <xdr:nvSpPr>
                                                  <xdr:cNvPr id="467" name="Text Box 3047">
                                                    <a:extLst>
                                                      <a:ext uri="{FF2B5EF4-FFF2-40B4-BE49-F238E27FC236}">
                                                        <a16:creationId xmlns:a16="http://schemas.microsoft.com/office/drawing/2014/main" id="{18723D5E-FCF6-0B23-8BF5-3155BF8B180A}"/>
                                                      </a:ext>
                                                    </a:extLst>
                                                  </xdr:cNvPr>
                                                  <xdr:cNvSpPr txBox="1"/>
                                                </xdr:nvSpPr>
                                                <xdr:spPr>
                                                  <a:xfrm>
                                                    <a:off x="10482064" y="8318316"/>
                                                    <a:ext cx="608254" cy="323521"/>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just">
                                                      <a:lnSpc>
                                                        <a:spcPct val="80000"/>
                                                      </a:lnSpc>
                                                      <a:spcBef>
                                                        <a:spcPts val="0"/>
                                                      </a:spcBef>
                                                      <a:spcAft>
                                                        <a:spcPts val="0"/>
                                                      </a:spcAft>
                                                    </a:pPr>
                                                    <a:r>
                                                      <a:rPr lang="en-US" sz="1000" i="1" kern="100">
                                                        <a:solidFill>
                                                          <a:srgbClr val="FF0000"/>
                                                        </a:solidFill>
                                                        <a:effectLst/>
                                                        <a:latin typeface="Times New Roman" panose="02020603050405020304" pitchFamily="18" charset="0"/>
                                                        <a:ea typeface="Malgun Gothic" panose="020B0503020000020004" pitchFamily="34" charset="-127"/>
                                                        <a:cs typeface="Times New Roman" panose="02020603050405020304" pitchFamily="18" charset="0"/>
                                                      </a:rPr>
                                                      <a:t>Rotational spring</a:t>
                                                    </a:r>
                                                    <a:endParaRPr lang="en-US" sz="1000" i="1" kern="100">
                                                      <a:effectLst/>
                                                      <a:latin typeface="Malgun Gothic" panose="020B0503020000020004" pitchFamily="34" charset="-127"/>
                                                      <a:ea typeface="Malgun Gothic" panose="020B0503020000020004" pitchFamily="34" charset="-127"/>
                                                      <a:cs typeface="Times New Roman" panose="02020603050405020304" pitchFamily="18" charset="0"/>
                                                    </a:endParaRPr>
                                                  </a:p>
                                                </xdr:txBody>
                                              </xdr:sp>
                                              <xdr:cxnSp macro="">
                                                <xdr:nvCxnSpPr>
                                                  <xdr:cNvPr id="479" name="Straight Arrow Connector 478">
                                                    <a:extLst>
                                                      <a:ext uri="{FF2B5EF4-FFF2-40B4-BE49-F238E27FC236}">
                                                        <a16:creationId xmlns:a16="http://schemas.microsoft.com/office/drawing/2014/main" id="{471AB3CA-7341-5A5C-4AD3-9D78BFCC00A6}"/>
                                                      </a:ext>
                                                    </a:extLst>
                                                  </xdr:cNvPr>
                                                  <xdr:cNvCxnSpPr/>
                                                </xdr:nvCxnSpPr>
                                                <xdr:spPr>
                                                  <a:xfrm flipV="1">
                                                    <a:off x="11280211" y="7541412"/>
                                                    <a:ext cx="130771" cy="198183"/>
                                                  </a:xfrm>
                                                  <a:prstGeom prst="straightConnector1">
                                                    <a:avLst/>
                                                  </a:prstGeom>
                                                  <a:ln w="6350">
                                                    <a:headEnd type="arrow" w="sm" len="sm"/>
                                                    <a:tailEnd type="arrow" w="sm" len="sm"/>
                                                  </a:ln>
                                                </xdr:spPr>
                                                <xdr:style>
                                                  <a:lnRef idx="1">
                                                    <a:schemeClr val="dk1"/>
                                                  </a:lnRef>
                                                  <a:fillRef idx="0">
                                                    <a:schemeClr val="dk1"/>
                                                  </a:fillRef>
                                                  <a:effectRef idx="0">
                                                    <a:schemeClr val="dk1"/>
                                                  </a:effectRef>
                                                  <a:fontRef idx="minor">
                                                    <a:schemeClr val="tx1"/>
                                                  </a:fontRef>
                                                </xdr:style>
                                              </xdr:cxnSp>
                                              <xdr:sp macro="" textlink="">
                                                <xdr:nvSpPr>
                                                  <xdr:cNvPr id="480" name="Text Box 3068">
                                                    <a:extLst>
                                                      <a:ext uri="{FF2B5EF4-FFF2-40B4-BE49-F238E27FC236}">
                                                        <a16:creationId xmlns:a16="http://schemas.microsoft.com/office/drawing/2014/main" id="{58D52F9F-C073-5D81-D285-29C4AD442172}"/>
                                                      </a:ext>
                                                    </a:extLst>
                                                  </xdr:cNvPr>
                                                  <xdr:cNvSpPr txBox="1"/>
                                                </xdr:nvSpPr>
                                                <xdr:spPr>
                                                  <a:xfrm>
                                                    <a:off x="11412631" y="7360978"/>
                                                    <a:ext cx="138925" cy="184730"/>
                                                  </a:xfrm>
                                                  <a:prstGeom prst="rect">
                                                    <a:avLst/>
                                                  </a:prstGeom>
                                                  <a:solidFill>
                                                    <a:schemeClr val="bg1"/>
                                                  </a:solid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just">
                                                      <a:spcBef>
                                                        <a:spcPts val="0"/>
                                                      </a:spcBef>
                                                      <a:spcAft>
                                                        <a:spcPts val="0"/>
                                                      </a:spcAft>
                                                    </a:pPr>
                                                    <a:r>
                                                      <a:rPr lang="en-US" sz="1000" i="1" kern="100">
                                                        <a:effectLst/>
                                                        <a:latin typeface="Times New Roman" panose="02020603050405020304" pitchFamily="18" charset="0"/>
                                                        <a:ea typeface="Malgun Gothic" panose="020B0503020000020004" pitchFamily="34" charset="-127"/>
                                                        <a:cs typeface="Times New Roman" panose="02020603050405020304" pitchFamily="18" charset="0"/>
                                                      </a:rPr>
                                                      <a:t>b</a:t>
                                                    </a:r>
                                                    <a:r>
                                                      <a:rPr lang="en-US" sz="1000" i="1" kern="100" baseline="-25000">
                                                        <a:effectLst/>
                                                        <a:latin typeface="Times New Roman" panose="02020603050405020304" pitchFamily="18" charset="0"/>
                                                        <a:ea typeface="Malgun Gothic" panose="020B0503020000020004" pitchFamily="34" charset="-127"/>
                                                        <a:cs typeface="Times New Roman" panose="02020603050405020304" pitchFamily="18" charset="0"/>
                                                      </a:rPr>
                                                      <a:t>b</a:t>
                                                    </a:r>
                                                    <a:endParaRPr lang="en-US" sz="1000" kern="100">
                                                      <a:effectLst/>
                                                      <a:latin typeface="Malgun Gothic" panose="020B0503020000020004" pitchFamily="34" charset="-127"/>
                                                      <a:ea typeface="Malgun Gothic" panose="020B0503020000020004" pitchFamily="34" charset="-127"/>
                                                      <a:cs typeface="Times New Roman" panose="02020603050405020304" pitchFamily="18" charset="0"/>
                                                    </a:endParaRPr>
                                                  </a:p>
                                                </xdr:txBody>
                                              </xdr:sp>
                                              <xdr:cxnSp macro="">
                                                <xdr:nvCxnSpPr>
                                                  <xdr:cNvPr id="490" name="Straight Connector 489">
                                                    <a:extLst>
                                                      <a:ext uri="{FF2B5EF4-FFF2-40B4-BE49-F238E27FC236}">
                                                        <a16:creationId xmlns:a16="http://schemas.microsoft.com/office/drawing/2014/main" id="{B494D9EA-7D65-5638-A4B4-A772A1116E4F}"/>
                                                      </a:ext>
                                                    </a:extLst>
                                                  </xdr:cNvPr>
                                                  <xdr:cNvCxnSpPr>
                                                    <a:cxnSpLocks/>
                                                  </xdr:cNvCxnSpPr>
                                                </xdr:nvCxnSpPr>
                                                <xdr:spPr>
                                                  <a:xfrm>
                                                    <a:off x="10423483" y="8244970"/>
                                                    <a:ext cx="823484" cy="0"/>
                                                  </a:xfrm>
                                                  <a:prstGeom prst="line">
                                                    <a:avLst/>
                                                  </a:prstGeom>
                                                  <a:ln w="9525"/>
                                                </xdr:spPr>
                                                <xdr:style>
                                                  <a:lnRef idx="1">
                                                    <a:schemeClr val="accent1"/>
                                                  </a:lnRef>
                                                  <a:fillRef idx="0">
                                                    <a:schemeClr val="accent1"/>
                                                  </a:fillRef>
                                                  <a:effectRef idx="0">
                                                    <a:schemeClr val="accent1"/>
                                                  </a:effectRef>
                                                  <a:fontRef idx="minor">
                                                    <a:schemeClr val="tx1"/>
                                                  </a:fontRef>
                                                </xdr:style>
                                              </xdr:cxnSp>
                                              <xdr:sp macro="" textlink="">
                                                <xdr:nvSpPr>
                                                  <xdr:cNvPr id="516" name="Text Box 2792">
                                                    <a:extLst>
                                                      <a:ext uri="{FF2B5EF4-FFF2-40B4-BE49-F238E27FC236}">
                                                        <a16:creationId xmlns:a16="http://schemas.microsoft.com/office/drawing/2014/main" id="{0A909A4F-AA58-ADF3-4015-120C13C87E76}"/>
                                                      </a:ext>
                                                    </a:extLst>
                                                  </xdr:cNvPr>
                                                  <xdr:cNvSpPr txBox="1"/>
                                                </xdr:nvSpPr>
                                                <xdr:spPr>
                                                  <a:xfrm>
                                                    <a:off x="10548649" y="7060866"/>
                                                    <a:ext cx="1161821" cy="169496"/>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l">
                                                      <a:spcBef>
                                                        <a:spcPts val="0"/>
                                                      </a:spcBef>
                                                      <a:spcAft>
                                                        <a:spcPts val="0"/>
                                                      </a:spcAft>
                                                    </a:pPr>
                                                    <a:r>
                                                      <a:rPr lang="en-US" sz="1000" i="1" kern="100">
                                                        <a:effectLst/>
                                                        <a:latin typeface="Times New Roman" panose="02020603050405020304" pitchFamily="18" charset="0"/>
                                                        <a:ea typeface="Malgun Gothic" panose="020B0503020000020004" pitchFamily="34" charset="-127"/>
                                                        <a:cs typeface="Times New Roman" panose="02020603050405020304" pitchFamily="18" charset="0"/>
                                                      </a:rPr>
                                                      <a:t>Point of contraflexure</a:t>
                                                    </a:r>
                                                    <a:endParaRPr lang="en-US" sz="1000" i="1" kern="100">
                                                      <a:effectLst/>
                                                      <a:latin typeface="Malgun Gothic" panose="020B0503020000020004" pitchFamily="34" charset="-127"/>
                                                      <a:ea typeface="Malgun Gothic" panose="020B0503020000020004" pitchFamily="34" charset="-127"/>
                                                      <a:cs typeface="Times New Roman" panose="02020603050405020304" pitchFamily="18" charset="0"/>
                                                    </a:endParaRPr>
                                                  </a:p>
                                                </xdr:txBody>
                                              </xdr:sp>
                                              <xdr:cxnSp macro="">
                                                <xdr:nvCxnSpPr>
                                                  <xdr:cNvPr id="526" name="Straight Connector 525">
                                                    <a:extLst>
                                                      <a:ext uri="{FF2B5EF4-FFF2-40B4-BE49-F238E27FC236}">
                                                        <a16:creationId xmlns:a16="http://schemas.microsoft.com/office/drawing/2014/main" id="{5A3BDDCE-C2CF-4CCC-BD1B-016010133389}"/>
                                                      </a:ext>
                                                    </a:extLst>
                                                  </xdr:cNvPr>
                                                  <xdr:cNvCxnSpPr/>
                                                </xdr:nvCxnSpPr>
                                                <xdr:spPr>
                                                  <a:xfrm>
                                                    <a:off x="9741812" y="7825705"/>
                                                    <a:ext cx="1531974" cy="0"/>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xnSp macro="">
                                                <xdr:nvCxnSpPr>
                                                  <xdr:cNvPr id="529" name="Straight Connector 528">
                                                    <a:extLst>
                                                      <a:ext uri="{FF2B5EF4-FFF2-40B4-BE49-F238E27FC236}">
                                                        <a16:creationId xmlns:a16="http://schemas.microsoft.com/office/drawing/2014/main" id="{F0CF5E9F-2DBE-42D7-AED9-D65AF58BB087}"/>
                                                      </a:ext>
                                                    </a:extLst>
                                                  </xdr:cNvPr>
                                                  <xdr:cNvCxnSpPr/>
                                                </xdr:nvCxnSpPr>
                                                <xdr:spPr>
                                                  <a:xfrm flipH="1">
                                                    <a:off x="9742415" y="7825812"/>
                                                    <a:ext cx="4834" cy="652534"/>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xnSp macro="">
                                                <xdr:nvCxnSpPr>
                                                  <xdr:cNvPr id="530" name="Straight Connector 529">
                                                    <a:extLst>
                                                      <a:ext uri="{FF2B5EF4-FFF2-40B4-BE49-F238E27FC236}">
                                                        <a16:creationId xmlns:a16="http://schemas.microsoft.com/office/drawing/2014/main" id="{AE338675-C0C1-4FE4-B15B-A402F1F34479}"/>
                                                      </a:ext>
                                                    </a:extLst>
                                                  </xdr:cNvPr>
                                                  <xdr:cNvCxnSpPr/>
                                                </xdr:nvCxnSpPr>
                                                <xdr:spPr>
                                                  <a:xfrm>
                                                    <a:off x="9768911" y="8679548"/>
                                                    <a:ext cx="1513987" cy="0"/>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xnSp macro="">
                                                <xdr:nvCxnSpPr>
                                                  <xdr:cNvPr id="531" name="Straight Connector 530">
                                                    <a:extLst>
                                                      <a:ext uri="{FF2B5EF4-FFF2-40B4-BE49-F238E27FC236}">
                                                        <a16:creationId xmlns:a16="http://schemas.microsoft.com/office/drawing/2014/main" id="{D76DCC0D-931E-4D99-A664-2BCA815B8BF5}"/>
                                                      </a:ext>
                                                    </a:extLst>
                                                  </xdr:cNvPr>
                                                  <xdr:cNvCxnSpPr/>
                                                </xdr:nvCxnSpPr>
                                                <xdr:spPr>
                                                  <a:xfrm flipH="1">
                                                    <a:off x="9780946" y="8022201"/>
                                                    <a:ext cx="4835" cy="652534"/>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xnSp macro="">
                                                <xdr:nvCxnSpPr>
                                                  <xdr:cNvPr id="538" name="Connector: Elbow 537">
                                                    <a:extLst>
                                                      <a:ext uri="{FF2B5EF4-FFF2-40B4-BE49-F238E27FC236}">
                                                        <a16:creationId xmlns:a16="http://schemas.microsoft.com/office/drawing/2014/main" id="{A481F869-524B-4A9F-A078-F96BCEBE8004}"/>
                                                      </a:ext>
                                                    </a:extLst>
                                                  </xdr:cNvPr>
                                                  <xdr:cNvCxnSpPr/>
                                                </xdr:nvCxnSpPr>
                                                <xdr:spPr>
                                                  <a:xfrm rot="5400000" flipH="1" flipV="1">
                                                    <a:off x="9614780" y="8274470"/>
                                                    <a:ext cx="508301" cy="97414"/>
                                                  </a:xfrm>
                                                  <a:prstGeom prst="bentConnector3">
                                                    <a:avLst>
                                                      <a:gd name="adj1" fmla="val 99703"/>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547" name="Straight Arrow Connector 546">
                                                    <a:extLst>
                                                      <a:ext uri="{FF2B5EF4-FFF2-40B4-BE49-F238E27FC236}">
                                                        <a16:creationId xmlns:a16="http://schemas.microsoft.com/office/drawing/2014/main" id="{7C84ADD1-28F3-44AF-A922-68F68A4F02B4}"/>
                                                      </a:ext>
                                                    </a:extLst>
                                                  </xdr:cNvPr>
                                                  <xdr:cNvCxnSpPr/>
                                                </xdr:nvCxnSpPr>
                                                <xdr:spPr>
                                                  <a:xfrm flipV="1">
                                                    <a:off x="11294104" y="7822115"/>
                                                    <a:ext cx="186018" cy="224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53" name="Text Box 2790">
                                                    <a:extLst>
                                                      <a:ext uri="{FF2B5EF4-FFF2-40B4-BE49-F238E27FC236}">
                                                        <a16:creationId xmlns:a16="http://schemas.microsoft.com/office/drawing/2014/main" id="{7879F265-E1E1-4E58-B380-9CF5D96C5123}"/>
                                                      </a:ext>
                                                    </a:extLst>
                                                  </xdr:cNvPr>
                                                  <xdr:cNvSpPr txBox="1"/>
                                                </xdr:nvSpPr>
                                                <xdr:spPr>
                                                  <a:xfrm>
                                                    <a:off x="11332992" y="7878099"/>
                                                    <a:ext cx="1024397" cy="495528"/>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just">
                                                      <a:spcBef>
                                                        <a:spcPts val="0"/>
                                                      </a:spcBef>
                                                      <a:spcAft>
                                                        <a:spcPts val="0"/>
                                                      </a:spcAft>
                                                    </a:pPr>
                                                    <a:r>
                                                      <a:rPr lang="en-US" sz="1050" i="1" kern="100" baseline="0">
                                                        <a:effectLst/>
                                                        <a:latin typeface="Times New Roman" panose="02020603050405020304" pitchFamily="18" charset="0"/>
                                                        <a:ea typeface="Malgun Gothic" panose="020B0503020000020004" pitchFamily="34" charset="-127"/>
                                                        <a:cs typeface="Times New Roman" panose="02020603050405020304" pitchFamily="18" charset="0"/>
                                                      </a:rPr>
                                                      <a:t>(Upward loding)</a:t>
                                                    </a:r>
                                                    <a:endParaRPr lang="en-US" sz="1050" kern="100" baseline="-25000">
                                                      <a:effectLst/>
                                                      <a:latin typeface="Malgun Gothic" panose="020B0503020000020004" pitchFamily="34" charset="-127"/>
                                                      <a:ea typeface="Malgun Gothic" panose="020B0503020000020004" pitchFamily="34" charset="-127"/>
                                                      <a:cs typeface="Times New Roman" panose="02020603050405020304" pitchFamily="18" charset="0"/>
                                                    </a:endParaRPr>
                                                  </a:p>
                                                </xdr:txBody>
                                              </xdr:sp>
                                              <xdr:sp macro="" textlink="">
                                                <xdr:nvSpPr>
                                                  <xdr:cNvPr id="554" name="Text Box 2790">
                                                    <a:extLst>
                                                      <a:ext uri="{FF2B5EF4-FFF2-40B4-BE49-F238E27FC236}">
                                                        <a16:creationId xmlns:a16="http://schemas.microsoft.com/office/drawing/2014/main" id="{8E491052-2064-44C9-892D-BFE4EC2CFBC3}"/>
                                                      </a:ext>
                                                    </a:extLst>
                                                  </xdr:cNvPr>
                                                  <xdr:cNvSpPr txBox="1"/>
                                                </xdr:nvSpPr>
                                                <xdr:spPr>
                                                  <a:xfrm>
                                                    <a:off x="11341761" y="8381494"/>
                                                    <a:ext cx="1272803" cy="256815"/>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just">
                                                      <a:spcBef>
                                                        <a:spcPts val="0"/>
                                                      </a:spcBef>
                                                      <a:spcAft>
                                                        <a:spcPts val="0"/>
                                                      </a:spcAft>
                                                    </a:pPr>
                                                    <a:r>
                                                      <a:rPr lang="en-US" sz="1000" i="1" kern="100" baseline="0">
                                                        <a:effectLst/>
                                                        <a:latin typeface="Times New Roman" panose="02020603050405020304" pitchFamily="18" charset="0"/>
                                                        <a:ea typeface="Malgun Gothic" panose="020B0503020000020004" pitchFamily="34" charset="-127"/>
                                                        <a:cs typeface="Times New Roman" panose="02020603050405020304" pitchFamily="18" charset="0"/>
                                                      </a:rPr>
                                                      <a:t>(Downward loading)</a:t>
                                                    </a:r>
                                                    <a:endParaRPr lang="en-US" sz="1000" kern="100" baseline="-25000">
                                                      <a:effectLst/>
                                                      <a:latin typeface="Malgun Gothic" panose="020B0503020000020004" pitchFamily="34" charset="-127"/>
                                                      <a:ea typeface="Malgun Gothic" panose="020B0503020000020004" pitchFamily="34" charset="-127"/>
                                                      <a:cs typeface="Times New Roman" panose="02020603050405020304" pitchFamily="18" charset="0"/>
                                                    </a:endParaRPr>
                                                  </a:p>
                                                </xdr:txBody>
                                              </xdr:sp>
                                              <xdr:cxnSp macro="">
                                                <xdr:nvCxnSpPr>
                                                  <xdr:cNvPr id="572" name="Straight Arrow Connector 571">
                                                    <a:extLst>
                                                      <a:ext uri="{FF2B5EF4-FFF2-40B4-BE49-F238E27FC236}">
                                                        <a16:creationId xmlns:a16="http://schemas.microsoft.com/office/drawing/2014/main" id="{F67526D4-60F6-F6F9-91EB-79A1306F1BA8}"/>
                                                      </a:ext>
                                                    </a:extLst>
                                                  </xdr:cNvPr>
                                                  <xdr:cNvCxnSpPr/>
                                                </xdr:nvCxnSpPr>
                                                <xdr:spPr>
                                                  <a:xfrm>
                                                    <a:off x="11282898" y="7954880"/>
                                                    <a:ext cx="3609" cy="628867"/>
                                                  </a:xfrm>
                                                  <a:prstGeom prst="straightConnector1">
                                                    <a:avLst/>
                                                  </a:prstGeom>
                                                  <a:ln w="28575">
                                                    <a:solidFill>
                                                      <a:schemeClr val="tx1">
                                                        <a:lumMod val="95000"/>
                                                        <a:lumOff val="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grpSp>
                                                <xdr:nvGrpSpPr>
                                                  <xdr:cNvPr id="635" name="Group 634">
                                                    <a:extLst>
                                                      <a:ext uri="{FF2B5EF4-FFF2-40B4-BE49-F238E27FC236}">
                                                        <a16:creationId xmlns:a16="http://schemas.microsoft.com/office/drawing/2014/main" id="{B1641FEC-88E6-8498-9F9A-2DFEAAF67F27}"/>
                                                      </a:ext>
                                                    </a:extLst>
                                                  </xdr:cNvPr>
                                                  <xdr:cNvGrpSpPr/>
                                                </xdr:nvGrpSpPr>
                                                <xdr:grpSpPr>
                                                  <a:xfrm>
                                                    <a:off x="9313391" y="6753035"/>
                                                    <a:ext cx="1201750" cy="2560876"/>
                                                    <a:chOff x="9316055" y="6725859"/>
                                                    <a:chExt cx="1199885" cy="2573931"/>
                                                  </a:xfrm>
                                                </xdr:grpSpPr>
                                                <xdr:grpSp>
                                                  <xdr:nvGrpSpPr>
                                                    <xdr:cNvPr id="632" name="Group 631">
                                                      <a:extLst>
                                                        <a:ext uri="{FF2B5EF4-FFF2-40B4-BE49-F238E27FC236}">
                                                          <a16:creationId xmlns:a16="http://schemas.microsoft.com/office/drawing/2014/main" id="{12058B1D-A2C6-63DE-43D9-916788E14B58}"/>
                                                        </a:ext>
                                                      </a:extLst>
                                                    </xdr:cNvPr>
                                                    <xdr:cNvGrpSpPr/>
                                                  </xdr:nvGrpSpPr>
                                                  <xdr:grpSpPr>
                                                    <a:xfrm>
                                                      <a:off x="9316055" y="6725859"/>
                                                      <a:ext cx="1199885" cy="2573931"/>
                                                      <a:chOff x="9316558" y="6760359"/>
                                                      <a:chExt cx="1205411" cy="2587496"/>
                                                    </a:xfrm>
                                                  </xdr:grpSpPr>
                                                  <xdr:sp macro="" textlink="">
                                                    <xdr:nvSpPr>
                                                      <xdr:cNvPr id="455" name="Text Box 2763">
                                                        <a:extLst>
                                                          <a:ext uri="{FF2B5EF4-FFF2-40B4-BE49-F238E27FC236}">
                                                            <a16:creationId xmlns:a16="http://schemas.microsoft.com/office/drawing/2014/main" id="{A279D266-CA11-4DA3-8460-BB137EDC7E08}"/>
                                                          </a:ext>
                                                        </a:extLst>
                                                      </xdr:cNvPr>
                                                      <xdr:cNvSpPr txBox="1"/>
                                                    </xdr:nvSpPr>
                                                    <xdr:spPr>
                                                      <a:xfrm>
                                                        <a:off x="10053127" y="7303512"/>
                                                        <a:ext cx="164529" cy="242730"/>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just">
                                                          <a:spcBef>
                                                            <a:spcPts val="0"/>
                                                          </a:spcBef>
                                                          <a:spcAft>
                                                            <a:spcPts val="0"/>
                                                          </a:spcAft>
                                                        </a:pPr>
                                                        <a:r>
                                                          <a:rPr lang="en-US" sz="1000" i="1" kern="100">
                                                            <a:effectLst/>
                                                            <a:latin typeface="Times New Roman" panose="02020603050405020304" pitchFamily="18" charset="0"/>
                                                            <a:ea typeface="Malgun Gothic" panose="020B0503020000020004" pitchFamily="34" charset="-127"/>
                                                            <a:cs typeface="Times New Roman" panose="02020603050405020304" pitchFamily="18" charset="0"/>
                                                          </a:rPr>
                                                          <a:t>f'</a:t>
                                                        </a:r>
                                                        <a:r>
                                                          <a:rPr lang="en-US" sz="1000" i="1" kern="100" baseline="-25000">
                                                            <a:effectLst/>
                                                            <a:latin typeface="Times New Roman" panose="02020603050405020304" pitchFamily="18" charset="0"/>
                                                            <a:ea typeface="Malgun Gothic" panose="020B0503020000020004" pitchFamily="34" charset="-127"/>
                                                            <a:cs typeface="Times New Roman" panose="02020603050405020304" pitchFamily="18" charset="0"/>
                                                          </a:rPr>
                                                          <a:t>c</a:t>
                                                        </a:r>
                                                        <a:endParaRPr lang="en-US" sz="1000" kern="100">
                                                          <a:effectLst/>
                                                          <a:latin typeface="Malgun Gothic" panose="020B0503020000020004" pitchFamily="34" charset="-127"/>
                                                          <a:ea typeface="Malgun Gothic" panose="020B0503020000020004" pitchFamily="34" charset="-127"/>
                                                          <a:cs typeface="Times New Roman" panose="02020603050405020304" pitchFamily="18" charset="0"/>
                                                        </a:endParaRPr>
                                                      </a:p>
                                                    </xdr:txBody>
                                                  </xdr:sp>
                                                  <xdr:cxnSp macro="">
                                                    <xdr:nvCxnSpPr>
                                                      <xdr:cNvPr id="468" name="Straight Arrow Connector 467">
                                                        <a:extLst>
                                                          <a:ext uri="{FF2B5EF4-FFF2-40B4-BE49-F238E27FC236}">
                                                            <a16:creationId xmlns:a16="http://schemas.microsoft.com/office/drawing/2014/main" id="{4BB0334D-5C64-37EB-D677-FA182E4BE5ED}"/>
                                                          </a:ext>
                                                        </a:extLst>
                                                      </xdr:cNvPr>
                                                      <xdr:cNvCxnSpPr/>
                                                    </xdr:nvCxnSpPr>
                                                    <xdr:spPr>
                                                      <a:xfrm>
                                                        <a:off x="9533859" y="7751465"/>
                                                        <a:ext cx="0" cy="1043945"/>
                                                      </a:xfrm>
                                                      <a:prstGeom prst="straightConnector1">
                                                        <a:avLst/>
                                                      </a:prstGeom>
                                                      <a:ln w="6350">
                                                        <a:headEnd type="arrow" w="sm" len="sm"/>
                                                        <a:tailEnd type="arrow" w="sm" len="sm"/>
                                                      </a:ln>
                                                    </xdr:spPr>
                                                    <xdr:style>
                                                      <a:lnRef idx="1">
                                                        <a:schemeClr val="dk1"/>
                                                      </a:lnRef>
                                                      <a:fillRef idx="0">
                                                        <a:schemeClr val="dk1"/>
                                                      </a:fillRef>
                                                      <a:effectRef idx="0">
                                                        <a:schemeClr val="dk1"/>
                                                      </a:effectRef>
                                                      <a:fontRef idx="minor">
                                                        <a:schemeClr val="tx1"/>
                                                      </a:fontRef>
                                                    </xdr:style>
                                                  </xdr:cxnSp>
                                                  <xdr:cxnSp macro="">
                                                    <xdr:nvCxnSpPr>
                                                      <xdr:cNvPr id="471" name="Straight Connector 470">
                                                        <a:extLst>
                                                          <a:ext uri="{FF2B5EF4-FFF2-40B4-BE49-F238E27FC236}">
                                                            <a16:creationId xmlns:a16="http://schemas.microsoft.com/office/drawing/2014/main" id="{CE9C0823-61A9-36B4-6E78-AE69F1BA6786}"/>
                                                          </a:ext>
                                                        </a:extLst>
                                                      </xdr:cNvPr>
                                                      <xdr:cNvCxnSpPr/>
                                                    </xdr:nvCxnSpPr>
                                                    <xdr:spPr>
                                                      <a:xfrm>
                                                        <a:off x="9450122" y="7748984"/>
                                                        <a:ext cx="177900" cy="0"/>
                                                      </a:xfrm>
                                                      <a:prstGeom prst="line">
                                                        <a:avLst/>
                                                      </a:prstGeom>
                                                      <a:ln w="6350"/>
                                                    </xdr:spPr>
                                                    <xdr:style>
                                                      <a:lnRef idx="1">
                                                        <a:schemeClr val="dk1"/>
                                                      </a:lnRef>
                                                      <a:fillRef idx="0">
                                                        <a:schemeClr val="dk1"/>
                                                      </a:fillRef>
                                                      <a:effectRef idx="0">
                                                        <a:schemeClr val="dk1"/>
                                                      </a:effectRef>
                                                      <a:fontRef idx="minor">
                                                        <a:schemeClr val="tx1"/>
                                                      </a:fontRef>
                                                    </xdr:style>
                                                  </xdr:cxnSp>
                                                  <xdr:cxnSp macro="">
                                                    <xdr:nvCxnSpPr>
                                                      <xdr:cNvPr id="472" name="Straight Connector 471">
                                                        <a:extLst>
                                                          <a:ext uri="{FF2B5EF4-FFF2-40B4-BE49-F238E27FC236}">
                                                            <a16:creationId xmlns:a16="http://schemas.microsoft.com/office/drawing/2014/main" id="{4CAD16F9-E049-565E-9D5A-72D7903467EC}"/>
                                                          </a:ext>
                                                        </a:extLst>
                                                      </xdr:cNvPr>
                                                      <xdr:cNvCxnSpPr/>
                                                    </xdr:nvCxnSpPr>
                                                    <xdr:spPr>
                                                      <a:xfrm>
                                                        <a:off x="9444418" y="8797419"/>
                                                        <a:ext cx="184787" cy="0"/>
                                                      </a:xfrm>
                                                      <a:prstGeom prst="line">
                                                        <a:avLst/>
                                                      </a:prstGeom>
                                                      <a:ln w="6350"/>
                                                    </xdr:spPr>
                                                    <xdr:style>
                                                      <a:lnRef idx="1">
                                                        <a:schemeClr val="dk1"/>
                                                      </a:lnRef>
                                                      <a:fillRef idx="0">
                                                        <a:schemeClr val="dk1"/>
                                                      </a:fillRef>
                                                      <a:effectRef idx="0">
                                                        <a:schemeClr val="dk1"/>
                                                      </a:effectRef>
                                                      <a:fontRef idx="minor">
                                                        <a:schemeClr val="tx1"/>
                                                      </a:fontRef>
                                                    </xdr:style>
                                                  </xdr:cxnSp>
                                                  <xdr:cxnSp macro="">
                                                    <xdr:nvCxnSpPr>
                                                      <xdr:cNvPr id="484" name="Straight Connector 483">
                                                        <a:extLst>
                                                          <a:ext uri="{FF2B5EF4-FFF2-40B4-BE49-F238E27FC236}">
                                                            <a16:creationId xmlns:a16="http://schemas.microsoft.com/office/drawing/2014/main" id="{BFC972E5-E6E0-82AA-6789-6F0BEC865B69}"/>
                                                          </a:ext>
                                                        </a:extLst>
                                                      </xdr:cNvPr>
                                                      <xdr:cNvCxnSpPr/>
                                                    </xdr:nvCxnSpPr>
                                                    <xdr:spPr>
                                                      <a:xfrm>
                                                        <a:off x="9338864" y="7202587"/>
                                                        <a:ext cx="193662" cy="0"/>
                                                      </a:xfrm>
                                                      <a:prstGeom prst="line">
                                                        <a:avLst/>
                                                      </a:prstGeom>
                                                      <a:ln w="6350"/>
                                                    </xdr:spPr>
                                                    <xdr:style>
                                                      <a:lnRef idx="1">
                                                        <a:schemeClr val="dk1"/>
                                                      </a:lnRef>
                                                      <a:fillRef idx="0">
                                                        <a:schemeClr val="dk1"/>
                                                      </a:fillRef>
                                                      <a:effectRef idx="0">
                                                        <a:schemeClr val="dk1"/>
                                                      </a:effectRef>
                                                      <a:fontRef idx="minor">
                                                        <a:schemeClr val="tx1"/>
                                                      </a:fontRef>
                                                    </xdr:style>
                                                  </xdr:cxnSp>
                                                  <xdr:cxnSp macro="">
                                                    <xdr:nvCxnSpPr>
                                                      <xdr:cNvPr id="485" name="Straight Arrow Connector 484">
                                                        <a:extLst>
                                                          <a:ext uri="{FF2B5EF4-FFF2-40B4-BE49-F238E27FC236}">
                                                            <a16:creationId xmlns:a16="http://schemas.microsoft.com/office/drawing/2014/main" id="{F0077B6C-5907-A3D3-782C-C3091D2E2491}"/>
                                                          </a:ext>
                                                        </a:extLst>
                                                      </xdr:cNvPr>
                                                      <xdr:cNvCxnSpPr/>
                                                    </xdr:nvCxnSpPr>
                                                    <xdr:spPr>
                                                      <a:xfrm>
                                                        <a:off x="9384282" y="7201399"/>
                                                        <a:ext cx="0" cy="2146456"/>
                                                      </a:xfrm>
                                                      <a:prstGeom prst="straightConnector1">
                                                        <a:avLst/>
                                                      </a:prstGeom>
                                                      <a:ln w="6350">
                                                        <a:headEnd type="arrow" w="sm" len="sm"/>
                                                        <a:tailEnd type="arrow" w="sm" len="sm"/>
                                                      </a:ln>
                                                    </xdr:spPr>
                                                    <xdr:style>
                                                      <a:lnRef idx="1">
                                                        <a:schemeClr val="dk1"/>
                                                      </a:lnRef>
                                                      <a:fillRef idx="0">
                                                        <a:schemeClr val="dk1"/>
                                                      </a:fillRef>
                                                      <a:effectRef idx="0">
                                                        <a:schemeClr val="dk1"/>
                                                      </a:effectRef>
                                                      <a:fontRef idx="minor">
                                                        <a:schemeClr val="tx1"/>
                                                      </a:fontRef>
                                                    </xdr:style>
                                                  </xdr:cxnSp>
                                                  <xdr:sp macro="" textlink="">
                                                    <xdr:nvSpPr>
                                                      <xdr:cNvPr id="486" name="Text Box 3076">
                                                        <a:extLst>
                                                          <a:ext uri="{FF2B5EF4-FFF2-40B4-BE49-F238E27FC236}">
                                                            <a16:creationId xmlns:a16="http://schemas.microsoft.com/office/drawing/2014/main" id="{673B8625-2854-E8C4-7575-EA89627D3AB4}"/>
                                                          </a:ext>
                                                        </a:extLst>
                                                      </xdr:cNvPr>
                                                      <xdr:cNvSpPr txBox="1"/>
                                                    </xdr:nvSpPr>
                                                    <xdr:spPr>
                                                      <a:xfrm>
                                                        <a:off x="9338864" y="8153085"/>
                                                        <a:ext cx="122892" cy="253870"/>
                                                      </a:xfrm>
                                                      <a:prstGeom prst="rect">
                                                        <a:avLst/>
                                                      </a:prstGeom>
                                                      <a:solidFill>
                                                        <a:schemeClr val="bg1"/>
                                                      </a:solid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just">
                                                          <a:spcBef>
                                                            <a:spcPts val="0"/>
                                                          </a:spcBef>
                                                          <a:spcAft>
                                                            <a:spcPts val="0"/>
                                                          </a:spcAft>
                                                        </a:pPr>
                                                        <a:r>
                                                          <a:rPr lang="en-US" sz="1000" i="1" kern="100">
                                                            <a:effectLst/>
                                                            <a:latin typeface="Times New Roman" panose="02020603050405020304" pitchFamily="18" charset="0"/>
                                                            <a:ea typeface="Malgun Gothic" panose="020B0503020000020004" pitchFamily="34" charset="-127"/>
                                                            <a:cs typeface="Times New Roman" panose="02020603050405020304" pitchFamily="18" charset="0"/>
                                                          </a:rPr>
                                                          <a:t>L</a:t>
                                                        </a:r>
                                                        <a:r>
                                                          <a:rPr lang="en-US" sz="1000" i="1" kern="100" baseline="-25000">
                                                            <a:effectLst/>
                                                            <a:latin typeface="Times New Roman" panose="02020603050405020304" pitchFamily="18" charset="0"/>
                                                            <a:ea typeface="Malgun Gothic" panose="020B0503020000020004" pitchFamily="34" charset="-127"/>
                                                            <a:cs typeface="Times New Roman" panose="02020603050405020304" pitchFamily="18" charset="0"/>
                                                          </a:rPr>
                                                          <a:t>c</a:t>
                                                        </a:r>
                                                        <a:endParaRPr lang="en-US" sz="1000" kern="100">
                                                          <a:effectLst/>
                                                          <a:latin typeface="Malgun Gothic" panose="020B0503020000020004" pitchFamily="34" charset="-127"/>
                                                          <a:ea typeface="Malgun Gothic" panose="020B0503020000020004" pitchFamily="34" charset="-127"/>
                                                          <a:cs typeface="Times New Roman" panose="02020603050405020304" pitchFamily="18" charset="0"/>
                                                        </a:endParaRPr>
                                                      </a:p>
                                                    </xdr:txBody>
                                                  </xdr:sp>
                                                  <xdr:cxnSp macro="">
                                                    <xdr:nvCxnSpPr>
                                                      <xdr:cNvPr id="507" name="Straight Connector 506">
                                                        <a:extLst>
                                                          <a:ext uri="{FF2B5EF4-FFF2-40B4-BE49-F238E27FC236}">
                                                            <a16:creationId xmlns:a16="http://schemas.microsoft.com/office/drawing/2014/main" id="{7F51421A-4C54-0925-0AEF-96C7767ED4E5}"/>
                                                          </a:ext>
                                                        </a:extLst>
                                                      </xdr:cNvPr>
                                                      <xdr:cNvCxnSpPr/>
                                                    </xdr:nvCxnSpPr>
                                                    <xdr:spPr>
                                                      <a:xfrm>
                                                        <a:off x="9316558" y="9340861"/>
                                                        <a:ext cx="193276" cy="0"/>
                                                      </a:xfrm>
                                                      <a:prstGeom prst="line">
                                                        <a:avLst/>
                                                      </a:prstGeom>
                                                      <a:ln w="6350"/>
                                                    </xdr:spPr>
                                                    <xdr:style>
                                                      <a:lnRef idx="1">
                                                        <a:schemeClr val="dk1"/>
                                                      </a:lnRef>
                                                      <a:fillRef idx="0">
                                                        <a:schemeClr val="dk1"/>
                                                      </a:fillRef>
                                                      <a:effectRef idx="0">
                                                        <a:schemeClr val="dk1"/>
                                                      </a:effectRef>
                                                      <a:fontRef idx="minor">
                                                        <a:schemeClr val="tx1"/>
                                                      </a:fontRef>
                                                    </xdr:style>
                                                  </xdr:cxnSp>
                                                  <xdr:grpSp>
                                                    <xdr:nvGrpSpPr>
                                                      <xdr:cNvPr id="631" name="Group 630">
                                                        <a:extLst>
                                                          <a:ext uri="{FF2B5EF4-FFF2-40B4-BE49-F238E27FC236}">
                                                            <a16:creationId xmlns:a16="http://schemas.microsoft.com/office/drawing/2014/main" id="{729B1666-4FDF-F16A-9625-D694A38433F0}"/>
                                                          </a:ext>
                                                        </a:extLst>
                                                      </xdr:cNvPr>
                                                      <xdr:cNvGrpSpPr/>
                                                    </xdr:nvGrpSpPr>
                                                    <xdr:grpSpPr>
                                                      <a:xfrm>
                                                        <a:off x="9571472" y="6760359"/>
                                                        <a:ext cx="950497" cy="2580894"/>
                                                        <a:chOff x="9571472" y="6760359"/>
                                                        <a:chExt cx="950497" cy="2580894"/>
                                                      </a:xfrm>
                                                    </xdr:grpSpPr>
                                                    <xdr:cxnSp macro="">
                                                      <xdr:nvCxnSpPr>
                                                        <xdr:cNvPr id="491" name="Straight Connector 490">
                                                          <a:extLst>
                                                            <a:ext uri="{FF2B5EF4-FFF2-40B4-BE49-F238E27FC236}">
                                                              <a16:creationId xmlns:a16="http://schemas.microsoft.com/office/drawing/2014/main" id="{04A5B2CB-D0D2-9178-6CA1-D8D88F74814C}"/>
                                                            </a:ext>
                                                          </a:extLst>
                                                        </xdr:cNvPr>
                                                        <xdr:cNvCxnSpPr/>
                                                      </xdr:nvCxnSpPr>
                                                      <xdr:spPr>
                                                        <a:xfrm>
                                                          <a:off x="9651414" y="7206349"/>
                                                          <a:ext cx="0" cy="2134904"/>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94" name="Straight Connector 493">
                                                          <a:extLst>
                                                            <a:ext uri="{FF2B5EF4-FFF2-40B4-BE49-F238E27FC236}">
                                                              <a16:creationId xmlns:a16="http://schemas.microsoft.com/office/drawing/2014/main" id="{10B75E28-741E-3481-F903-EF6E0F29FED0}"/>
                                                            </a:ext>
                                                          </a:extLst>
                                                        </xdr:cNvPr>
                                                        <xdr:cNvCxnSpPr>
                                                          <a:cxnSpLocks/>
                                                        </xdr:cNvCxnSpPr>
                                                      </xdr:nvCxnSpPr>
                                                      <xdr:spPr>
                                                        <a:xfrm flipV="1">
                                                          <a:off x="10416993" y="7199314"/>
                                                          <a:ext cx="0" cy="55305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99" name="Straight Connector 498">
                                                          <a:extLst>
                                                            <a:ext uri="{FF2B5EF4-FFF2-40B4-BE49-F238E27FC236}">
                                                              <a16:creationId xmlns:a16="http://schemas.microsoft.com/office/drawing/2014/main" id="{4EF52ECE-93D8-863F-C212-37C9458CCF86}"/>
                                                            </a:ext>
                                                          </a:extLst>
                                                        </xdr:cNvPr>
                                                        <xdr:cNvCxnSpPr>
                                                          <a:cxnSpLocks/>
                                                        </xdr:cNvCxnSpPr>
                                                      </xdr:nvCxnSpPr>
                                                      <xdr:spPr>
                                                        <a:xfrm flipH="1">
                                                          <a:off x="9571472" y="7201431"/>
                                                          <a:ext cx="950497" cy="0"/>
                                                        </a:xfrm>
                                                        <a:prstGeom prst="line">
                                                          <a:avLst/>
                                                        </a:prstGeom>
                                                        <a:ln w="9525">
                                                          <a:prstDash val="lgDash"/>
                                                        </a:ln>
                                                      </xdr:spPr>
                                                      <xdr:style>
                                                        <a:lnRef idx="1">
                                                          <a:schemeClr val="dk1"/>
                                                        </a:lnRef>
                                                        <a:fillRef idx="0">
                                                          <a:schemeClr val="dk1"/>
                                                        </a:fillRef>
                                                        <a:effectRef idx="0">
                                                          <a:schemeClr val="dk1"/>
                                                        </a:effectRef>
                                                        <a:fontRef idx="minor">
                                                          <a:schemeClr val="tx1"/>
                                                        </a:fontRef>
                                                      </xdr:style>
                                                    </xdr:cxnSp>
                                                    <xdr:grpSp>
                                                      <xdr:nvGrpSpPr>
                                                        <xdr:cNvPr id="630" name="Group 629">
                                                          <a:extLst>
                                                            <a:ext uri="{FF2B5EF4-FFF2-40B4-BE49-F238E27FC236}">
                                                              <a16:creationId xmlns:a16="http://schemas.microsoft.com/office/drawing/2014/main" id="{40F630B5-66FB-2D67-E213-73D4CE1830B8}"/>
                                                            </a:ext>
                                                          </a:extLst>
                                                        </xdr:cNvPr>
                                                        <xdr:cNvGrpSpPr/>
                                                      </xdr:nvGrpSpPr>
                                                      <xdr:grpSpPr>
                                                        <a:xfrm>
                                                          <a:off x="9605555" y="6760359"/>
                                                          <a:ext cx="545221" cy="457856"/>
                                                          <a:chOff x="9605555" y="6760359"/>
                                                          <a:chExt cx="545221" cy="457856"/>
                                                        </a:xfrm>
                                                      </xdr:grpSpPr>
                                                      <xdr:cxnSp macro="">
                                                        <xdr:nvCxnSpPr>
                                                          <xdr:cNvPr id="508" name="Straight Arrow Connector 507">
                                                            <a:extLst>
                                                              <a:ext uri="{FF2B5EF4-FFF2-40B4-BE49-F238E27FC236}">
                                                                <a16:creationId xmlns:a16="http://schemas.microsoft.com/office/drawing/2014/main" id="{5567BC92-BB8B-E754-243F-832F94EBD6E5}"/>
                                                              </a:ext>
                                                            </a:extLst>
                                                          </xdr:cNvPr>
                                                          <xdr:cNvCxnSpPr/>
                                                        </xdr:nvCxnSpPr>
                                                        <xdr:spPr>
                                                          <a:xfrm>
                                                            <a:off x="10009282" y="6892175"/>
                                                            <a:ext cx="0" cy="272237"/>
                                                          </a:xfrm>
                                                          <a:prstGeom prst="straightConnector1">
                                                            <a:avLst/>
                                                          </a:prstGeom>
                                                          <a:ln w="28575">
                                                            <a:solidFill>
                                                              <a:schemeClr val="tx1"/>
                                                            </a:solidFill>
                                                            <a:tailEnd type="triangle" w="med" len="med"/>
                                                          </a:ln>
                                                        </xdr:spPr>
                                                        <xdr:style>
                                                          <a:lnRef idx="1">
                                                            <a:schemeClr val="accent2"/>
                                                          </a:lnRef>
                                                          <a:fillRef idx="0">
                                                            <a:schemeClr val="accent2"/>
                                                          </a:fillRef>
                                                          <a:effectRef idx="0">
                                                            <a:schemeClr val="accent2"/>
                                                          </a:effectRef>
                                                          <a:fontRef idx="minor">
                                                            <a:schemeClr val="tx1"/>
                                                          </a:fontRef>
                                                        </xdr:style>
                                                      </xdr:cxnSp>
                                                      <xdr:sp macro="" textlink="">
                                                        <xdr:nvSpPr>
                                                          <xdr:cNvPr id="510" name="Text Box 49">
                                                            <a:extLst>
                                                              <a:ext uri="{FF2B5EF4-FFF2-40B4-BE49-F238E27FC236}">
                                                                <a16:creationId xmlns:a16="http://schemas.microsoft.com/office/drawing/2014/main" id="{D62CDC47-6750-6D81-9237-B30ED7C8E483}"/>
                                                              </a:ext>
                                                            </a:extLst>
                                                          </xdr:cNvPr>
                                                          <xdr:cNvSpPr txBox="1"/>
                                                        </xdr:nvSpPr>
                                                        <xdr:spPr>
                                                          <a:xfrm>
                                                            <a:off x="10040098" y="6760359"/>
                                                            <a:ext cx="110678" cy="170789"/>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just">
                                                              <a:spcBef>
                                                                <a:spcPts val="0"/>
                                                              </a:spcBef>
                                                              <a:spcAft>
                                                                <a:spcPts val="0"/>
                                                              </a:spcAft>
                                                            </a:pPr>
                                                            <a:r>
                                                              <a:rPr lang="en-US" sz="1000" i="1" kern="100">
                                                                <a:effectLst/>
                                                                <a:latin typeface="Times New Roman" panose="02020603050405020304" pitchFamily="18" charset="0"/>
                                                                <a:ea typeface="Malgun Gothic" panose="020B0503020000020004" pitchFamily="34" charset="-127"/>
                                                                <a:cs typeface="Times New Roman" panose="02020603050405020304" pitchFamily="18" charset="0"/>
                                                              </a:rPr>
                                                              <a:t>P</a:t>
                                                            </a:r>
                                                            <a:endParaRPr lang="en-US" sz="1000" kern="100">
                                                              <a:effectLst/>
                                                              <a:latin typeface="Malgun Gothic" panose="020B0503020000020004" pitchFamily="34" charset="-127"/>
                                                              <a:ea typeface="Malgun Gothic" panose="020B0503020000020004" pitchFamily="34" charset="-127"/>
                                                              <a:cs typeface="Times New Roman" panose="02020603050405020304" pitchFamily="18" charset="0"/>
                                                            </a:endParaRPr>
                                                          </a:p>
                                                        </xdr:txBody>
                                                      </xdr:sp>
                                                      <xdr:sp macro="" textlink="">
                                                        <xdr:nvSpPr>
                                                          <xdr:cNvPr id="511" name="Text Box 2763">
                                                            <a:extLst>
                                                              <a:ext uri="{FF2B5EF4-FFF2-40B4-BE49-F238E27FC236}">
                                                                <a16:creationId xmlns:a16="http://schemas.microsoft.com/office/drawing/2014/main" id="{D80A32DB-B113-29BE-2DA0-FCCC23E0FFAF}"/>
                                                              </a:ext>
                                                            </a:extLst>
                                                          </xdr:cNvPr>
                                                          <xdr:cNvSpPr txBox="1"/>
                                                        </xdr:nvSpPr>
                                                        <xdr:spPr>
                                                          <a:xfrm>
                                                            <a:off x="9605555" y="6973091"/>
                                                            <a:ext cx="215391" cy="245124"/>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just">
                                                              <a:spcBef>
                                                                <a:spcPts val="0"/>
                                                              </a:spcBef>
                                                              <a:spcAft>
                                                                <a:spcPts val="0"/>
                                                              </a:spcAft>
                                                            </a:pPr>
                                                            <a:r>
                                                              <a:rPr lang="en-US" sz="1000" i="1" kern="100">
                                                                <a:effectLst/>
                                                                <a:latin typeface="Times New Roman" panose="02020603050405020304" pitchFamily="18" charset="0"/>
                                                                <a:ea typeface="Malgun Gothic" panose="020B0503020000020004" pitchFamily="34" charset="-127"/>
                                                                <a:cs typeface="Times New Roman" panose="02020603050405020304" pitchFamily="18" charset="0"/>
                                                              </a:rPr>
                                                              <a:t>V</a:t>
                                                            </a:r>
                                                            <a:r>
                                                              <a:rPr lang="en-US" sz="1000" i="1" kern="100" baseline="-25000">
                                                                <a:effectLst/>
                                                                <a:latin typeface="Times New Roman" panose="02020603050405020304" pitchFamily="18" charset="0"/>
                                                                <a:ea typeface="Malgun Gothic" panose="020B0503020000020004" pitchFamily="34" charset="-127"/>
                                                                <a:cs typeface="Times New Roman" panose="02020603050405020304" pitchFamily="18" charset="0"/>
                                                              </a:rPr>
                                                              <a:t>c</a:t>
                                                            </a:r>
                                                            <a:endParaRPr lang="en-US" sz="1000" kern="100">
                                                              <a:effectLst/>
                                                              <a:latin typeface="Malgun Gothic" panose="020B0503020000020004" pitchFamily="34" charset="-127"/>
                                                              <a:ea typeface="Malgun Gothic" panose="020B0503020000020004" pitchFamily="34" charset="-127"/>
                                                              <a:cs typeface="Times New Roman" panose="02020603050405020304" pitchFamily="18" charset="0"/>
                                                            </a:endParaRPr>
                                                          </a:p>
                                                        </xdr:txBody>
                                                      </xdr:sp>
                                                    </xdr:grpSp>
                                                    <xdr:cxnSp macro="">
                                                      <xdr:nvCxnSpPr>
                                                        <xdr:cNvPr id="528" name="Straight Connector 527">
                                                          <a:extLst>
                                                            <a:ext uri="{FF2B5EF4-FFF2-40B4-BE49-F238E27FC236}">
                                                              <a16:creationId xmlns:a16="http://schemas.microsoft.com/office/drawing/2014/main" id="{32252D59-F0DB-43CC-8CD0-6DFC5C04DEDA}"/>
                                                            </a:ext>
                                                          </a:extLst>
                                                        </xdr:cNvPr>
                                                        <xdr:cNvCxnSpPr/>
                                                      </xdr:nvCxnSpPr>
                                                      <xdr:spPr>
                                                        <a:xfrm>
                                                          <a:off x="10354941" y="7206178"/>
                                                          <a:ext cx="0" cy="2127647"/>
                                                        </a:xfrm>
                                                        <a:prstGeom prst="line">
                                                          <a:avLst/>
                                                        </a:prstGeom>
                                                        <a:ln w="19050">
                                                          <a:solidFill>
                                                            <a:srgbClr val="C00000"/>
                                                          </a:solidFill>
                                                        </a:ln>
                                                      </xdr:spPr>
                                                      <xdr:style>
                                                        <a:lnRef idx="1">
                                                          <a:schemeClr val="accent1"/>
                                                        </a:lnRef>
                                                        <a:fillRef idx="0">
                                                          <a:schemeClr val="accent1"/>
                                                        </a:fillRef>
                                                        <a:effectRef idx="0">
                                                          <a:schemeClr val="accent1"/>
                                                        </a:effectRef>
                                                        <a:fontRef idx="minor">
                                                          <a:schemeClr val="tx1"/>
                                                        </a:fontRef>
                                                      </xdr:style>
                                                    </xdr:cxnSp>
                                                    <xdr:sp macro="" textlink="">
                                                      <xdr:nvSpPr>
                                                        <xdr:cNvPr id="539" name="Oval 538">
                                                          <a:extLst>
                                                            <a:ext uri="{FF2B5EF4-FFF2-40B4-BE49-F238E27FC236}">
                                                              <a16:creationId xmlns:a16="http://schemas.microsoft.com/office/drawing/2014/main" id="{79569E2F-A597-4679-906C-9767124CDA80}"/>
                                                            </a:ext>
                                                          </a:extLst>
                                                        </xdr:cNvPr>
                                                        <xdr:cNvSpPr/>
                                                      </xdr:nvSpPr>
                                                      <xdr:spPr>
                                                        <a:xfrm>
                                                          <a:off x="9962071" y="7156074"/>
                                                          <a:ext cx="91440" cy="93941"/>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5787" tIns="47894" rIns="95787" bIns="47894" numCol="1" spcCol="0" rtlCol="0" fromWordArt="0" anchor="ctr" anchorCtr="0" forceAA="0" compatLnSpc="1">
                                                          <a:prstTxWarp prst="textNoShape">
                                                            <a:avLst/>
                                                          </a:prstTxWarp>
                                                          <a:noAutofit/>
                                                        </a:bodyPr>
                                                        <a:lstStyle/>
                                                        <a:p>
                                                          <a:endParaRPr lang="en-US"/>
                                                        </a:p>
                                                      </xdr:txBody>
                                                    </xdr:sp>
                                                  </xdr:grpSp>
                                                  <xdr:cxnSp macro="">
                                                    <xdr:nvCxnSpPr>
                                                      <xdr:cNvPr id="544" name="Straight Arrow Connector 543">
                                                        <a:extLst>
                                                          <a:ext uri="{FF2B5EF4-FFF2-40B4-BE49-F238E27FC236}">
                                                            <a16:creationId xmlns:a16="http://schemas.microsoft.com/office/drawing/2014/main" id="{C2CE79F9-54D4-4E50-B637-B8FC6A40D14A}"/>
                                                          </a:ext>
                                                        </a:extLst>
                                                      </xdr:cNvPr>
                                                      <xdr:cNvCxnSpPr/>
                                                    </xdr:nvCxnSpPr>
                                                    <xdr:spPr>
                                                      <a:xfrm flipH="1">
                                                        <a:off x="9854247" y="7750156"/>
                                                        <a:ext cx="334458" cy="0"/>
                                                      </a:xfrm>
                                                      <a:prstGeom prst="straightConnector1">
                                                        <a:avLst/>
                                                      </a:prstGeom>
                                                      <a:ln w="28575">
                                                        <a:solidFill>
                                                          <a:schemeClr val="tx1"/>
                                                        </a:solidFill>
                                                        <a:tailEnd type="triangle" w="med" len="med"/>
                                                      </a:ln>
                                                    </xdr:spPr>
                                                    <xdr:style>
                                                      <a:lnRef idx="1">
                                                        <a:schemeClr val="accent2"/>
                                                      </a:lnRef>
                                                      <a:fillRef idx="0">
                                                        <a:schemeClr val="accent2"/>
                                                      </a:fillRef>
                                                      <a:effectRef idx="0">
                                                        <a:schemeClr val="accent2"/>
                                                      </a:effectRef>
                                                      <a:fontRef idx="minor">
                                                        <a:schemeClr val="tx1"/>
                                                      </a:fontRef>
                                                    </xdr:style>
                                                  </xdr:cxnSp>
                                                  <xdr:sp macro="" textlink="">
                                                    <xdr:nvSpPr>
                                                      <xdr:cNvPr id="545" name="Text Box 2763">
                                                        <a:extLst>
                                                          <a:ext uri="{FF2B5EF4-FFF2-40B4-BE49-F238E27FC236}">
                                                            <a16:creationId xmlns:a16="http://schemas.microsoft.com/office/drawing/2014/main" id="{F16D67EF-D44A-4FA8-8C2D-B406E628ACBB}"/>
                                                          </a:ext>
                                                        </a:extLst>
                                                      </xdr:cNvPr>
                                                      <xdr:cNvSpPr txBox="1"/>
                                                    </xdr:nvSpPr>
                                                    <xdr:spPr>
                                                      <a:xfrm>
                                                        <a:off x="9868857" y="7499882"/>
                                                        <a:ext cx="200129" cy="244654"/>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just">
                                                          <a:spcBef>
                                                            <a:spcPts val="0"/>
                                                          </a:spcBef>
                                                          <a:spcAft>
                                                            <a:spcPts val="0"/>
                                                          </a:spcAft>
                                                        </a:pPr>
                                                        <a:r>
                                                          <a:rPr lang="en-US" sz="1000" i="1" kern="100">
                                                            <a:effectLst/>
                                                            <a:latin typeface="Times New Roman" panose="02020603050405020304" pitchFamily="18" charset="0"/>
                                                            <a:ea typeface="Malgun Gothic" panose="020B0503020000020004" pitchFamily="34" charset="-127"/>
                                                            <a:cs typeface="Times New Roman" panose="02020603050405020304" pitchFamily="18" charset="0"/>
                                                          </a:rPr>
                                                          <a:t>V</a:t>
                                                        </a:r>
                                                        <a:r>
                                                          <a:rPr lang="en-US" sz="1000" i="1" kern="100" baseline="-25000">
                                                            <a:effectLst/>
                                                            <a:latin typeface="Times New Roman" panose="02020603050405020304" pitchFamily="18" charset="0"/>
                                                            <a:ea typeface="Malgun Gothic" panose="020B0503020000020004" pitchFamily="34" charset="-127"/>
                                                            <a:cs typeface="Times New Roman" panose="02020603050405020304" pitchFamily="18" charset="0"/>
                                                          </a:rPr>
                                                          <a:t>c</a:t>
                                                        </a:r>
                                                        <a:endParaRPr lang="en-US" sz="1000" kern="100">
                                                          <a:effectLst/>
                                                          <a:latin typeface="Malgun Gothic" panose="020B0503020000020004" pitchFamily="34" charset="-127"/>
                                                          <a:ea typeface="Malgun Gothic" panose="020B0503020000020004" pitchFamily="34" charset="-127"/>
                                                          <a:cs typeface="Times New Roman" panose="02020603050405020304" pitchFamily="18" charset="0"/>
                                                        </a:endParaRPr>
                                                      </a:p>
                                                    </xdr:txBody>
                                                  </xdr:sp>
                                                </xdr:grpSp>
                                                <xdr:sp macro="" textlink="">
                                                  <xdr:nvSpPr>
                                                    <xdr:cNvPr id="634" name="Text Box 3052">
                                                      <a:extLst>
                                                        <a:ext uri="{FF2B5EF4-FFF2-40B4-BE49-F238E27FC236}">
                                                          <a16:creationId xmlns:a16="http://schemas.microsoft.com/office/drawing/2014/main" id="{890A6E7D-7FCD-4C95-BDE1-2E604F57834B}"/>
                                                        </a:ext>
                                                      </a:extLst>
                                                    </xdr:cNvPr>
                                                    <xdr:cNvSpPr txBox="1"/>
                                                  </xdr:nvSpPr>
                                                  <xdr:spPr>
                                                    <a:xfrm>
                                                      <a:off x="9480040" y="8130687"/>
                                                      <a:ext cx="133268" cy="250289"/>
                                                    </a:xfrm>
                                                    <a:prstGeom prst="rect">
                                                      <a:avLst/>
                                                    </a:prstGeom>
                                                    <a:solidFill>
                                                      <a:sysClr val="window" lastClr="FFFFFF"/>
                                                    </a:solid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just">
                                                        <a:spcBef>
                                                          <a:spcPts val="0"/>
                                                        </a:spcBef>
                                                        <a:spcAft>
                                                          <a:spcPts val="0"/>
                                                        </a:spcAft>
                                                      </a:pPr>
                                                      <a:r>
                                                        <a:rPr lang="en-US" sz="1000" i="1" kern="100">
                                                          <a:effectLst/>
                                                          <a:latin typeface="Times New Roman" panose="02020603050405020304" pitchFamily="18" charset="0"/>
                                                          <a:ea typeface="Malgun Gothic" panose="020B0503020000020004" pitchFamily="34" charset="-127"/>
                                                          <a:cs typeface="Times New Roman" panose="02020603050405020304" pitchFamily="18" charset="0"/>
                                                        </a:rPr>
                                                        <a:t>h</a:t>
                                                      </a:r>
                                                      <a:r>
                                                        <a:rPr lang="en-US" sz="1000" i="1" kern="100" baseline="-25000">
                                                          <a:effectLst/>
                                                          <a:latin typeface="Times New Roman" panose="02020603050405020304" pitchFamily="18" charset="0"/>
                                                          <a:ea typeface="Malgun Gothic" panose="020B0503020000020004" pitchFamily="34" charset="-127"/>
                                                          <a:cs typeface="Times New Roman" panose="02020603050405020304" pitchFamily="18" charset="0"/>
                                                        </a:rPr>
                                                        <a:t>b</a:t>
                                                      </a:r>
                                                      <a:endParaRPr lang="en-US" sz="1000" kern="100">
                                                        <a:effectLst/>
                                                        <a:latin typeface="Malgun Gothic" panose="020B0503020000020004" pitchFamily="34" charset="-127"/>
                                                        <a:ea typeface="Malgun Gothic" panose="020B0503020000020004" pitchFamily="34" charset="-127"/>
                                                        <a:cs typeface="Times New Roman" panose="02020603050405020304" pitchFamily="18" charset="0"/>
                                                      </a:endParaRPr>
                                                    </a:p>
                                                  </xdr:txBody>
                                                </xdr:sp>
                                              </xdr:grpSp>
                                            </xdr:grpSp>
                                          </xdr:grpSp>
                                        </xdr:grpSp>
                                      </xdr:grpSp>
                                    </xdr:grpSp>
                                  </xdr:grpSp>
                                </xdr:grpSp>
                              </xdr:grpSp>
                            </xdr:grpSp>
                          </xdr:grpSp>
                        </xdr:grpSp>
                      </xdr:grpSp>
                    </xdr:grpSp>
                  </xdr:grpSp>
                </xdr:grpSp>
              </xdr:grpSp>
              <xdr:sp macro="" textlink="">
                <xdr:nvSpPr>
                  <xdr:cNvPr id="670" name="Text Box 3052">
                    <a:extLst>
                      <a:ext uri="{FF2B5EF4-FFF2-40B4-BE49-F238E27FC236}">
                        <a16:creationId xmlns:a16="http://schemas.microsoft.com/office/drawing/2014/main" id="{03EDCA2D-2F6A-4E3F-A438-90D16D738B1D}"/>
                      </a:ext>
                    </a:extLst>
                  </xdr:cNvPr>
                  <xdr:cNvSpPr txBox="1"/>
                </xdr:nvSpPr>
                <xdr:spPr>
                  <a:xfrm>
                    <a:off x="9956638" y="9412119"/>
                    <a:ext cx="134043" cy="251870"/>
                  </a:xfrm>
                  <a:prstGeom prst="rect">
                    <a:avLst/>
                  </a:prstGeom>
                  <a:solidFill>
                    <a:sysClr val="window" lastClr="FFFFFF"/>
                  </a:solid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ctr">
                      <a:spcBef>
                        <a:spcPts val="0"/>
                      </a:spcBef>
                      <a:spcAft>
                        <a:spcPts val="0"/>
                      </a:spcAft>
                    </a:pPr>
                    <a:r>
                      <a:rPr lang="en-US" sz="1000" i="1" kern="100">
                        <a:effectLst/>
                        <a:latin typeface="Times New Roman" panose="02020603050405020304" pitchFamily="18" charset="0"/>
                        <a:ea typeface="Malgun Gothic" panose="020B0503020000020004" pitchFamily="34" charset="-127"/>
                        <a:cs typeface="Times New Roman" panose="02020603050405020304" pitchFamily="18" charset="0"/>
                      </a:rPr>
                      <a:t>h</a:t>
                    </a:r>
                    <a:r>
                      <a:rPr lang="en-US" sz="1000" i="1" kern="100" baseline="-25000">
                        <a:effectLst/>
                        <a:latin typeface="Times New Roman" panose="02020603050405020304" pitchFamily="18" charset="0"/>
                        <a:ea typeface="Malgun Gothic" panose="020B0503020000020004" pitchFamily="34" charset="-127"/>
                        <a:cs typeface="Times New Roman" panose="02020603050405020304" pitchFamily="18" charset="0"/>
                      </a:rPr>
                      <a:t>c</a:t>
                    </a:r>
                    <a:endParaRPr lang="en-US" sz="1000" kern="100">
                      <a:effectLst/>
                      <a:latin typeface="Malgun Gothic" panose="020B0503020000020004" pitchFamily="34" charset="-127"/>
                      <a:ea typeface="Malgun Gothic" panose="020B0503020000020004" pitchFamily="34" charset="-127"/>
                      <a:cs typeface="Times New Roman" panose="02020603050405020304" pitchFamily="18" charset="0"/>
                    </a:endParaRPr>
                  </a:p>
                </xdr:txBody>
              </xdr:sp>
              <xdr:sp macro="" textlink="">
                <xdr:nvSpPr>
                  <xdr:cNvPr id="671" name="Text Box 3052">
                    <a:extLst>
                      <a:ext uri="{FF2B5EF4-FFF2-40B4-BE49-F238E27FC236}">
                        <a16:creationId xmlns:a16="http://schemas.microsoft.com/office/drawing/2014/main" id="{AA176855-1DD7-49ED-A06F-3692D16C6039}"/>
                      </a:ext>
                    </a:extLst>
                  </xdr:cNvPr>
                  <xdr:cNvSpPr txBox="1"/>
                </xdr:nvSpPr>
                <xdr:spPr>
                  <a:xfrm>
                    <a:off x="10783953" y="9433890"/>
                    <a:ext cx="134043" cy="251870"/>
                  </a:xfrm>
                  <a:prstGeom prst="rect">
                    <a:avLst/>
                  </a:prstGeom>
                  <a:solidFill>
                    <a:sysClr val="window" lastClr="FFFFFF"/>
                  </a:solid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marL="0" marR="0" indent="0" algn="ctr">
                      <a:spcBef>
                        <a:spcPts val="0"/>
                      </a:spcBef>
                      <a:spcAft>
                        <a:spcPts val="0"/>
                      </a:spcAft>
                    </a:pPr>
                    <a:r>
                      <a:rPr lang="en-US" sz="1000" i="1" kern="100">
                        <a:effectLst/>
                        <a:latin typeface="Times New Roman" panose="02020603050405020304" pitchFamily="18" charset="0"/>
                        <a:ea typeface="Malgun Gothic" panose="020B0503020000020004" pitchFamily="34" charset="-127"/>
                        <a:cs typeface="Times New Roman" panose="02020603050405020304" pitchFamily="18" charset="0"/>
                      </a:rPr>
                      <a:t>L</a:t>
                    </a:r>
                    <a:r>
                      <a:rPr lang="en-US" sz="1000" i="1" kern="100" baseline="-25000">
                        <a:effectLst/>
                        <a:latin typeface="Times New Roman" panose="02020603050405020304" pitchFamily="18" charset="0"/>
                        <a:ea typeface="Malgun Gothic" panose="020B0503020000020004" pitchFamily="34" charset="-127"/>
                        <a:cs typeface="Times New Roman" panose="02020603050405020304" pitchFamily="18" charset="0"/>
                      </a:rPr>
                      <a:t>b</a:t>
                    </a:r>
                    <a:endParaRPr lang="en-US" sz="1000" kern="100">
                      <a:effectLst/>
                      <a:latin typeface="Malgun Gothic" panose="020B0503020000020004" pitchFamily="34" charset="-127"/>
                      <a:ea typeface="Malgun Gothic" panose="020B0503020000020004" pitchFamily="34" charset="-127"/>
                      <a:cs typeface="Times New Roman" panose="02020603050405020304" pitchFamily="18" charset="0"/>
                    </a:endParaRPr>
                  </a:p>
                </xdr:txBody>
              </xdr:sp>
            </xdr:grpSp>
          </xdr:grpSp>
          <xdr:cxnSp macro="">
            <xdr:nvCxnSpPr>
              <xdr:cNvPr id="676" name="Straight Arrow Connector 675">
                <a:extLst>
                  <a:ext uri="{FF2B5EF4-FFF2-40B4-BE49-F238E27FC236}">
                    <a16:creationId xmlns:a16="http://schemas.microsoft.com/office/drawing/2014/main" id="{0B88ACBD-27EF-4056-B84F-7EB2F2486B7F}"/>
                  </a:ext>
                </a:extLst>
              </xdr:cNvPr>
              <xdr:cNvCxnSpPr/>
            </xdr:nvCxnSpPr>
            <xdr:spPr>
              <a:xfrm>
                <a:off x="9990216" y="8538482"/>
                <a:ext cx="211494" cy="0"/>
              </a:xfrm>
              <a:prstGeom prst="straightConnector1">
                <a:avLst/>
              </a:prstGeom>
              <a:ln w="6350">
                <a:headEnd type="arrow" w="sm" len="sm"/>
                <a:tailEnd type="arrow" w="sm" len="sm"/>
              </a:ln>
            </xdr:spPr>
            <xdr:style>
              <a:lnRef idx="1">
                <a:schemeClr val="dk1"/>
              </a:lnRef>
              <a:fillRef idx="0">
                <a:schemeClr val="dk1"/>
              </a:fillRef>
              <a:effectRef idx="0">
                <a:schemeClr val="dk1"/>
              </a:effectRef>
              <a:fontRef idx="minor">
                <a:schemeClr val="tx1"/>
              </a:fontRef>
            </xdr:style>
          </xdr:cxnSp>
        </xdr:grpSp>
      </xdr:grpSp>
      <xdr:cxnSp macro="">
        <xdr:nvCxnSpPr>
          <xdr:cNvPr id="679" name="Straight Arrow Connector 678">
            <a:extLst>
              <a:ext uri="{FF2B5EF4-FFF2-40B4-BE49-F238E27FC236}">
                <a16:creationId xmlns:a16="http://schemas.microsoft.com/office/drawing/2014/main" id="{059001F3-F91D-4E77-992E-66099958466E}"/>
              </a:ext>
            </a:extLst>
          </xdr:cNvPr>
          <xdr:cNvCxnSpPr/>
        </xdr:nvCxnSpPr>
        <xdr:spPr>
          <a:xfrm flipH="1" flipV="1">
            <a:off x="10267163" y="8320767"/>
            <a:ext cx="231020" cy="152673"/>
          </a:xfrm>
          <a:prstGeom prst="straightConnector1">
            <a:avLst/>
          </a:prstGeom>
          <a:noFill/>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7.xml><?xml version="1.0" encoding="utf-8"?>
<c:userShapes xmlns:c="http://schemas.openxmlformats.org/drawingml/2006/chart">
  <cdr:relSizeAnchor xmlns:cdr="http://schemas.openxmlformats.org/drawingml/2006/chartDrawing">
    <cdr:from>
      <cdr:x>0.61518</cdr:x>
      <cdr:y>0.18442</cdr:y>
    </cdr:from>
    <cdr:to>
      <cdr:x>0.96861</cdr:x>
      <cdr:y>0.37826</cdr:y>
    </cdr:to>
    <cdr:sp macro="" textlink="">
      <cdr:nvSpPr>
        <cdr:cNvPr id="2" name="TextBox 5">
          <a:extLst xmlns:a="http://schemas.openxmlformats.org/drawingml/2006/main">
            <a:ext uri="{FF2B5EF4-FFF2-40B4-BE49-F238E27FC236}">
              <a16:creationId xmlns:a16="http://schemas.microsoft.com/office/drawing/2014/main" id="{3B26781F-502B-4ABE-A010-4FC143287A56}"/>
            </a:ext>
          </a:extLst>
        </cdr:cNvPr>
        <cdr:cNvSpPr txBox="1"/>
      </cdr:nvSpPr>
      <cdr:spPr>
        <a:xfrm xmlns:a="http://schemas.openxmlformats.org/drawingml/2006/main">
          <a:off x="2090891" y="462280"/>
          <a:ext cx="1201270" cy="48588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i="1"/>
            <a:t>Upward Loading</a:t>
          </a:r>
        </a:p>
      </cdr:txBody>
    </cdr:sp>
  </cdr:relSizeAnchor>
  <cdr:relSizeAnchor xmlns:cdr="http://schemas.openxmlformats.org/drawingml/2006/chartDrawing">
    <cdr:from>
      <cdr:x>0.61518</cdr:x>
      <cdr:y>0.18442</cdr:y>
    </cdr:from>
    <cdr:to>
      <cdr:x>0.96861</cdr:x>
      <cdr:y>0.37826</cdr:y>
    </cdr:to>
    <cdr:sp macro="" textlink="">
      <cdr:nvSpPr>
        <cdr:cNvPr id="4" name="TextBox 5">
          <a:extLst xmlns:a="http://schemas.openxmlformats.org/drawingml/2006/main">
            <a:ext uri="{FF2B5EF4-FFF2-40B4-BE49-F238E27FC236}">
              <a16:creationId xmlns:a16="http://schemas.microsoft.com/office/drawing/2014/main" id="{3B26781F-502B-4ABE-A010-4FC143287A56}"/>
            </a:ext>
          </a:extLst>
        </cdr:cNvPr>
        <cdr:cNvSpPr txBox="1"/>
      </cdr:nvSpPr>
      <cdr:spPr>
        <a:xfrm xmlns:a="http://schemas.openxmlformats.org/drawingml/2006/main">
          <a:off x="2090891" y="462280"/>
          <a:ext cx="1201270" cy="48588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i="1"/>
            <a:t>Upward Loading</a:t>
          </a:r>
        </a:p>
      </cdr:txBody>
    </cdr:sp>
  </cdr:relSizeAnchor>
  <cdr:relSizeAnchor xmlns:cdr="http://schemas.openxmlformats.org/drawingml/2006/chartDrawing">
    <cdr:from>
      <cdr:x>0.1853</cdr:x>
      <cdr:y>0.73663</cdr:y>
    </cdr:from>
    <cdr:to>
      <cdr:x>0.58913</cdr:x>
      <cdr:y>0.84326</cdr:y>
    </cdr:to>
    <cdr:sp macro="" textlink="">
      <cdr:nvSpPr>
        <cdr:cNvPr id="5" name="TextBox 8">
          <a:extLst xmlns:a="http://schemas.openxmlformats.org/drawingml/2006/main">
            <a:ext uri="{FF2B5EF4-FFF2-40B4-BE49-F238E27FC236}">
              <a16:creationId xmlns:a16="http://schemas.microsoft.com/office/drawing/2014/main" id="{142B5F10-2F1F-B146-93DB-3C8765913D7D}"/>
            </a:ext>
          </a:extLst>
        </cdr:cNvPr>
        <cdr:cNvSpPr txBox="1"/>
      </cdr:nvSpPr>
      <cdr:spPr>
        <a:xfrm xmlns:a="http://schemas.openxmlformats.org/drawingml/2006/main">
          <a:off x="640059" y="1947509"/>
          <a:ext cx="1394963" cy="28192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i="1"/>
            <a:t>Downward Loading</a:t>
          </a:r>
        </a:p>
      </cdr:txBody>
    </cdr:sp>
  </cdr:relSizeAnchor>
</c:userShapes>
</file>

<file path=xl/drawings/drawing8.xml><?xml version="1.0" encoding="utf-8"?>
<c:userShapes xmlns:c="http://schemas.openxmlformats.org/drawingml/2006/chart">
  <cdr:relSizeAnchor xmlns:cdr="http://schemas.openxmlformats.org/drawingml/2006/chartDrawing">
    <cdr:from>
      <cdr:x>0.15294</cdr:x>
      <cdr:y>0.6643</cdr:y>
    </cdr:from>
    <cdr:to>
      <cdr:x>0.51971</cdr:x>
      <cdr:y>0.76932</cdr:y>
    </cdr:to>
    <cdr:sp macro="" textlink="">
      <cdr:nvSpPr>
        <cdr:cNvPr id="2" name="TextBox 8">
          <a:extLst xmlns:a="http://schemas.openxmlformats.org/drawingml/2006/main">
            <a:ext uri="{FF2B5EF4-FFF2-40B4-BE49-F238E27FC236}">
              <a16:creationId xmlns:a16="http://schemas.microsoft.com/office/drawing/2014/main" id="{4300E0B1-9B6C-4091-AC86-7A491F42F367}"/>
            </a:ext>
          </a:extLst>
        </cdr:cNvPr>
        <cdr:cNvSpPr txBox="1"/>
      </cdr:nvSpPr>
      <cdr:spPr>
        <a:xfrm xmlns:a="http://schemas.openxmlformats.org/drawingml/2006/main">
          <a:off x="529781" y="1764580"/>
          <a:ext cx="1270495" cy="278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i="1"/>
            <a:t>Downward Loading</a:t>
          </a:r>
        </a:p>
      </cdr:txBody>
    </cdr:sp>
  </cdr:relSizeAnchor>
  <cdr:relSizeAnchor xmlns:cdr="http://schemas.openxmlformats.org/drawingml/2006/chartDrawing">
    <cdr:from>
      <cdr:x>0.60281</cdr:x>
      <cdr:y>0.18653</cdr:y>
    </cdr:from>
    <cdr:to>
      <cdr:x>1</cdr:x>
      <cdr:y>0.37941</cdr:y>
    </cdr:to>
    <cdr:sp macro="" textlink="">
      <cdr:nvSpPr>
        <cdr:cNvPr id="3" name="TextBox 7">
          <a:extLst xmlns:a="http://schemas.openxmlformats.org/drawingml/2006/main">
            <a:ext uri="{FF2B5EF4-FFF2-40B4-BE49-F238E27FC236}">
              <a16:creationId xmlns:a16="http://schemas.microsoft.com/office/drawing/2014/main" id="{5C80F10E-BC98-49D5-96F4-27DDB3EB21BE}"/>
            </a:ext>
          </a:extLst>
        </cdr:cNvPr>
        <cdr:cNvSpPr txBox="1"/>
      </cdr:nvSpPr>
      <cdr:spPr>
        <a:xfrm xmlns:a="http://schemas.openxmlformats.org/drawingml/2006/main">
          <a:off x="2092555" y="469900"/>
          <a:ext cx="1378771" cy="48588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i="1"/>
            <a:t>Upward Loading</a:t>
          </a:r>
        </a:p>
      </cdr:txBody>
    </cdr:sp>
  </cdr:relSizeAnchor>
</c:userShapes>
</file>

<file path=xl/drawings/drawing9.xml><?xml version="1.0" encoding="utf-8"?>
<c:userShapes xmlns:c="http://schemas.openxmlformats.org/drawingml/2006/chart">
  <cdr:relSizeAnchor xmlns:cdr="http://schemas.openxmlformats.org/drawingml/2006/chartDrawing">
    <cdr:from>
      <cdr:x>0.22018</cdr:x>
      <cdr:y>0.59316</cdr:y>
    </cdr:from>
    <cdr:to>
      <cdr:x>0.32844</cdr:x>
      <cdr:y>0.74292</cdr:y>
    </cdr:to>
    <cdr:sp macro="" textlink="">
      <cdr:nvSpPr>
        <cdr:cNvPr id="2" name="TextBox 540">
          <a:extLst xmlns:a="http://schemas.openxmlformats.org/drawingml/2006/main">
            <a:ext uri="{FF2B5EF4-FFF2-40B4-BE49-F238E27FC236}">
              <a16:creationId xmlns:a16="http://schemas.microsoft.com/office/drawing/2014/main" id="{F78719D0-2DEC-4F42-AF49-C451784AB552}"/>
            </a:ext>
          </a:extLst>
        </cdr:cNvPr>
        <cdr:cNvSpPr txBox="1"/>
      </cdr:nvSpPr>
      <cdr:spPr>
        <a:xfrm xmlns:a="http://schemas.openxmlformats.org/drawingml/2006/main">
          <a:off x="747486" y="1465942"/>
          <a:ext cx="367553" cy="37011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D-</a:t>
          </a:r>
        </a:p>
      </cdr:txBody>
    </cdr:sp>
  </cdr:relSizeAnchor>
  <cdr:relSizeAnchor xmlns:cdr="http://schemas.openxmlformats.org/drawingml/2006/chartDrawing">
    <cdr:from>
      <cdr:x>0.47349</cdr:x>
      <cdr:y>0.69888</cdr:y>
    </cdr:from>
    <cdr:to>
      <cdr:x>0.58345</cdr:x>
      <cdr:y>0.84863</cdr:y>
    </cdr:to>
    <cdr:sp macro="" textlink="">
      <cdr:nvSpPr>
        <cdr:cNvPr id="3" name="TextBox 539">
          <a:extLst xmlns:a="http://schemas.openxmlformats.org/drawingml/2006/main">
            <a:ext uri="{FF2B5EF4-FFF2-40B4-BE49-F238E27FC236}">
              <a16:creationId xmlns:a16="http://schemas.microsoft.com/office/drawing/2014/main" id="{952D08A1-B201-4E43-AB2B-2BD0CDA6F940}"/>
            </a:ext>
          </a:extLst>
        </cdr:cNvPr>
        <cdr:cNvSpPr txBox="1"/>
      </cdr:nvSpPr>
      <cdr:spPr>
        <a:xfrm xmlns:a="http://schemas.openxmlformats.org/drawingml/2006/main">
          <a:off x="1607457" y="1727200"/>
          <a:ext cx="373316" cy="37011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C-</a:t>
          </a:r>
        </a:p>
      </cdr:txBody>
    </cdr:sp>
  </cdr:relSizeAnchor>
  <cdr:relSizeAnchor xmlns:cdr="http://schemas.openxmlformats.org/drawingml/2006/chartDrawing">
    <cdr:from>
      <cdr:x>0.59533</cdr:x>
      <cdr:y>0.68566</cdr:y>
    </cdr:from>
    <cdr:to>
      <cdr:x>0.7036</cdr:x>
      <cdr:y>0.83542</cdr:y>
    </cdr:to>
    <cdr:sp macro="" textlink="">
      <cdr:nvSpPr>
        <cdr:cNvPr id="4" name="TextBox 538">
          <a:extLst xmlns:a="http://schemas.openxmlformats.org/drawingml/2006/main">
            <a:ext uri="{FF2B5EF4-FFF2-40B4-BE49-F238E27FC236}">
              <a16:creationId xmlns:a16="http://schemas.microsoft.com/office/drawing/2014/main" id="{3A5F180C-A567-424B-8AC4-FF1877D226E8}"/>
            </a:ext>
          </a:extLst>
        </cdr:cNvPr>
        <cdr:cNvSpPr txBox="1"/>
      </cdr:nvSpPr>
      <cdr:spPr>
        <a:xfrm xmlns:a="http://schemas.openxmlformats.org/drawingml/2006/main">
          <a:off x="2021114" y="1694542"/>
          <a:ext cx="367553" cy="37011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B-</a:t>
          </a:r>
        </a:p>
      </cdr:txBody>
    </cdr:sp>
  </cdr:relSizeAnchor>
  <cdr:relSizeAnchor xmlns:cdr="http://schemas.openxmlformats.org/drawingml/2006/chartDrawing">
    <cdr:from>
      <cdr:x>0.78452</cdr:x>
      <cdr:y>0.35972</cdr:y>
    </cdr:from>
    <cdr:to>
      <cdr:x>0.85845</cdr:x>
      <cdr:y>0.46639</cdr:y>
    </cdr:to>
    <cdr:sp macro="" textlink="">
      <cdr:nvSpPr>
        <cdr:cNvPr id="5" name="TextBox 537">
          <a:extLst xmlns:a="http://schemas.openxmlformats.org/drawingml/2006/main">
            <a:ext uri="{FF2B5EF4-FFF2-40B4-BE49-F238E27FC236}">
              <a16:creationId xmlns:a16="http://schemas.microsoft.com/office/drawing/2014/main" id="{A72D0DC5-07CF-4706-A414-B3EBA2566E91}"/>
            </a:ext>
          </a:extLst>
        </cdr:cNvPr>
        <cdr:cNvSpPr txBox="1"/>
      </cdr:nvSpPr>
      <cdr:spPr>
        <a:xfrm xmlns:a="http://schemas.openxmlformats.org/drawingml/2006/main">
          <a:off x="2663371" y="889000"/>
          <a:ext cx="251012" cy="26363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solidFill>
                <a:srgbClr val="FF0000"/>
              </a:solidFill>
            </a:rPr>
            <a:t>D</a:t>
          </a:r>
        </a:p>
      </cdr:txBody>
    </cdr:sp>
  </cdr:relSizeAnchor>
  <cdr:relSizeAnchor xmlns:cdr="http://schemas.openxmlformats.org/drawingml/2006/chartDrawing">
    <cdr:from>
      <cdr:x>0.65626</cdr:x>
      <cdr:y>0.21436</cdr:y>
    </cdr:from>
    <cdr:to>
      <cdr:x>0.73019</cdr:x>
      <cdr:y>0.32422</cdr:y>
    </cdr:to>
    <cdr:sp macro="" textlink="">
      <cdr:nvSpPr>
        <cdr:cNvPr id="6" name="TextBox 536">
          <a:extLst xmlns:a="http://schemas.openxmlformats.org/drawingml/2006/main">
            <a:ext uri="{FF2B5EF4-FFF2-40B4-BE49-F238E27FC236}">
              <a16:creationId xmlns:a16="http://schemas.microsoft.com/office/drawing/2014/main" id="{B4D72FBB-8B89-42EB-9EEF-7D28E0EBE472}"/>
            </a:ext>
          </a:extLst>
        </cdr:cNvPr>
        <cdr:cNvSpPr txBox="1"/>
      </cdr:nvSpPr>
      <cdr:spPr>
        <a:xfrm xmlns:a="http://schemas.openxmlformats.org/drawingml/2006/main">
          <a:off x="2227942" y="529772"/>
          <a:ext cx="251012" cy="27150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solidFill>
                <a:srgbClr val="FF0000"/>
              </a:solidFill>
            </a:rPr>
            <a:t>C</a:t>
          </a:r>
        </a:p>
      </cdr:txBody>
    </cdr:sp>
  </cdr:relSizeAnchor>
  <cdr:relSizeAnchor xmlns:cdr="http://schemas.openxmlformats.org/drawingml/2006/chartDrawing">
    <cdr:from>
      <cdr:x>0.5312</cdr:x>
      <cdr:y>0.24519</cdr:y>
    </cdr:from>
    <cdr:to>
      <cdr:x>0.60514</cdr:x>
      <cdr:y>0.35272</cdr:y>
    </cdr:to>
    <cdr:sp macro="" textlink="">
      <cdr:nvSpPr>
        <cdr:cNvPr id="7" name="TextBox 535">
          <a:extLst xmlns:a="http://schemas.openxmlformats.org/drawingml/2006/main">
            <a:ext uri="{FF2B5EF4-FFF2-40B4-BE49-F238E27FC236}">
              <a16:creationId xmlns:a16="http://schemas.microsoft.com/office/drawing/2014/main" id="{307BBBAA-169C-4CAD-9F10-61AFA69B2C11}"/>
            </a:ext>
          </a:extLst>
        </cdr:cNvPr>
        <cdr:cNvSpPr txBox="1"/>
      </cdr:nvSpPr>
      <cdr:spPr>
        <a:xfrm xmlns:a="http://schemas.openxmlformats.org/drawingml/2006/main">
          <a:off x="1803400" y="605971"/>
          <a:ext cx="251012" cy="26573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solidFill>
                <a:srgbClr val="FF0000"/>
              </a:solidFill>
            </a:rPr>
            <a:t>B</a:t>
          </a:r>
        </a:p>
      </cdr:txBody>
    </cdr:sp>
  </cdr:relSizeAnchor>
  <cdr:relSizeAnchor xmlns:cdr="http://schemas.openxmlformats.org/drawingml/2006/chartDrawing">
    <cdr:from>
      <cdr:x>0.52966</cdr:x>
      <cdr:y>0.40998</cdr:y>
    </cdr:from>
    <cdr:to>
      <cdr:x>0.59802</cdr:x>
      <cdr:y>0.52745</cdr:y>
    </cdr:to>
    <cdr:sp macro="" textlink="">
      <cdr:nvSpPr>
        <cdr:cNvPr id="8" name="TextBox 83">
          <a:extLst xmlns:a="http://schemas.openxmlformats.org/drawingml/2006/main">
            <a:ext uri="{FF2B5EF4-FFF2-40B4-BE49-F238E27FC236}">
              <a16:creationId xmlns:a16="http://schemas.microsoft.com/office/drawing/2014/main" id="{C7DAC7B7-0505-4559-B2D3-161A8A429D52}"/>
            </a:ext>
          </a:extLst>
        </cdr:cNvPr>
        <cdr:cNvSpPr txBox="1"/>
      </cdr:nvSpPr>
      <cdr:spPr>
        <a:xfrm xmlns:a="http://schemas.openxmlformats.org/drawingml/2006/main">
          <a:off x="1692031" y="924169"/>
          <a:ext cx="218355" cy="26480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solidFill>
                <a:srgbClr val="FF0000"/>
              </a:solidFill>
            </a:rPr>
            <a:t>A</a:t>
          </a:r>
        </a:p>
      </cdr:txBody>
    </cdr:sp>
  </cdr:relSizeAnchor>
</c:userShapes>
</file>

<file path=xl/drawings/drawing10.xml><?xml version="1.0" encoding="utf-8"?>
<c:userShapes xmlns:c="http://schemas.openxmlformats.org/drawingml/2006/chart">
  <cdr:relSizeAnchor xmlns:cdr="http://schemas.openxmlformats.org/drawingml/2006/chartDrawing">
    <cdr:from>
      <cdr:x>0.20109</cdr:x>
      <cdr:y>0.58435</cdr:y>
    </cdr:from>
    <cdr:to>
      <cdr:x>0.29641</cdr:x>
      <cdr:y>0.68463</cdr:y>
    </cdr:to>
    <cdr:sp macro="" textlink="">
      <cdr:nvSpPr>
        <cdr:cNvPr id="2" name="TextBox 547">
          <a:extLst xmlns:a="http://schemas.openxmlformats.org/drawingml/2006/main">
            <a:ext uri="{FF2B5EF4-FFF2-40B4-BE49-F238E27FC236}">
              <a16:creationId xmlns:a16="http://schemas.microsoft.com/office/drawing/2014/main" id="{BF2970D9-EE83-4962-BA50-370B8F87078E}"/>
            </a:ext>
          </a:extLst>
        </cdr:cNvPr>
        <cdr:cNvSpPr txBox="1"/>
      </cdr:nvSpPr>
      <cdr:spPr>
        <a:xfrm xmlns:a="http://schemas.openxmlformats.org/drawingml/2006/main">
          <a:off x="682172" y="1444171"/>
          <a:ext cx="323371" cy="24781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D-</a:t>
          </a:r>
        </a:p>
      </cdr:txBody>
    </cdr:sp>
  </cdr:relSizeAnchor>
  <cdr:relSizeAnchor xmlns:cdr="http://schemas.openxmlformats.org/drawingml/2006/chartDrawing">
    <cdr:from>
      <cdr:x>0.44175</cdr:x>
      <cdr:y>0.69447</cdr:y>
    </cdr:from>
    <cdr:to>
      <cdr:x>0.53688</cdr:x>
      <cdr:y>0.79474</cdr:y>
    </cdr:to>
    <cdr:sp macro="" textlink="">
      <cdr:nvSpPr>
        <cdr:cNvPr id="3" name="TextBox 546">
          <a:extLst xmlns:a="http://schemas.openxmlformats.org/drawingml/2006/main">
            <a:ext uri="{FF2B5EF4-FFF2-40B4-BE49-F238E27FC236}">
              <a16:creationId xmlns:a16="http://schemas.microsoft.com/office/drawing/2014/main" id="{EA643859-E4E8-4B66-B8E8-99511C153DAA}"/>
            </a:ext>
          </a:extLst>
        </cdr:cNvPr>
        <cdr:cNvSpPr txBox="1"/>
      </cdr:nvSpPr>
      <cdr:spPr>
        <a:xfrm xmlns:a="http://schemas.openxmlformats.org/drawingml/2006/main">
          <a:off x="1498600" y="1716314"/>
          <a:ext cx="322730" cy="2478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C-</a:t>
          </a:r>
        </a:p>
      </cdr:txBody>
    </cdr:sp>
  </cdr:relSizeAnchor>
  <cdr:relSizeAnchor xmlns:cdr="http://schemas.openxmlformats.org/drawingml/2006/chartDrawing">
    <cdr:from>
      <cdr:x>0.56689</cdr:x>
      <cdr:y>0.67685</cdr:y>
    </cdr:from>
    <cdr:to>
      <cdr:x>0.68109</cdr:x>
      <cdr:y>0.77946</cdr:y>
    </cdr:to>
    <cdr:sp macro="" textlink="">
      <cdr:nvSpPr>
        <cdr:cNvPr id="4" name="TextBox 545">
          <a:extLst xmlns:a="http://schemas.openxmlformats.org/drawingml/2006/main">
            <a:ext uri="{FF2B5EF4-FFF2-40B4-BE49-F238E27FC236}">
              <a16:creationId xmlns:a16="http://schemas.microsoft.com/office/drawing/2014/main" id="{C479E4F1-A8A0-44CB-A945-C80584A1E24B}"/>
            </a:ext>
          </a:extLst>
        </cdr:cNvPr>
        <cdr:cNvSpPr txBox="1"/>
      </cdr:nvSpPr>
      <cdr:spPr>
        <a:xfrm xmlns:a="http://schemas.openxmlformats.org/drawingml/2006/main">
          <a:off x="1923143" y="1672771"/>
          <a:ext cx="387405" cy="25357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B-</a:t>
          </a:r>
        </a:p>
      </cdr:txBody>
    </cdr:sp>
  </cdr:relSizeAnchor>
  <cdr:relSizeAnchor xmlns:cdr="http://schemas.openxmlformats.org/drawingml/2006/chartDrawing">
    <cdr:from>
      <cdr:x>0.48026</cdr:x>
      <cdr:y>0.41698</cdr:y>
    </cdr:from>
    <cdr:to>
      <cdr:x>0.55425</cdr:x>
      <cdr:y>0.5245</cdr:y>
    </cdr:to>
    <cdr:sp macro="" textlink="">
      <cdr:nvSpPr>
        <cdr:cNvPr id="5" name="TextBox 541">
          <a:extLst xmlns:a="http://schemas.openxmlformats.org/drawingml/2006/main">
            <a:ext uri="{FF2B5EF4-FFF2-40B4-BE49-F238E27FC236}">
              <a16:creationId xmlns:a16="http://schemas.microsoft.com/office/drawing/2014/main" id="{0C18B7DD-EA3D-45AA-BEE0-56871C6BF5C7}"/>
            </a:ext>
          </a:extLst>
        </cdr:cNvPr>
        <cdr:cNvSpPr txBox="1"/>
      </cdr:nvSpPr>
      <cdr:spPr>
        <a:xfrm xmlns:a="http://schemas.openxmlformats.org/drawingml/2006/main">
          <a:off x="1629229" y="1030515"/>
          <a:ext cx="251012" cy="26573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solidFill>
                <a:srgbClr val="FF0000"/>
              </a:solidFill>
            </a:rPr>
            <a:t>A</a:t>
          </a:r>
        </a:p>
      </cdr:txBody>
    </cdr:sp>
  </cdr:relSizeAnchor>
  <cdr:relSizeAnchor xmlns:cdr="http://schemas.openxmlformats.org/drawingml/2006/chartDrawing">
    <cdr:from>
      <cdr:x>0.49309</cdr:x>
      <cdr:y>0.254</cdr:y>
    </cdr:from>
    <cdr:to>
      <cdr:x>0.56708</cdr:x>
      <cdr:y>0.36153</cdr:y>
    </cdr:to>
    <cdr:sp macro="" textlink="">
      <cdr:nvSpPr>
        <cdr:cNvPr id="6" name="TextBox 542">
          <a:extLst xmlns:a="http://schemas.openxmlformats.org/drawingml/2006/main">
            <a:ext uri="{FF2B5EF4-FFF2-40B4-BE49-F238E27FC236}">
              <a16:creationId xmlns:a16="http://schemas.microsoft.com/office/drawing/2014/main" id="{F0417A01-689E-467E-8E11-DC7B55965EB4}"/>
            </a:ext>
          </a:extLst>
        </cdr:cNvPr>
        <cdr:cNvSpPr txBox="1"/>
      </cdr:nvSpPr>
      <cdr:spPr>
        <a:xfrm xmlns:a="http://schemas.openxmlformats.org/drawingml/2006/main">
          <a:off x="1672771" y="627743"/>
          <a:ext cx="251012" cy="26573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solidFill>
                <a:srgbClr val="FF0000"/>
              </a:solidFill>
            </a:rPr>
            <a:t>B</a:t>
          </a:r>
        </a:p>
      </cdr:txBody>
    </cdr:sp>
  </cdr:relSizeAnchor>
  <cdr:relSizeAnchor xmlns:cdr="http://schemas.openxmlformats.org/drawingml/2006/chartDrawing">
    <cdr:from>
      <cdr:x>0.60219</cdr:x>
      <cdr:y>0.20996</cdr:y>
    </cdr:from>
    <cdr:to>
      <cdr:x>0.69525</cdr:x>
      <cdr:y>0.31981</cdr:y>
    </cdr:to>
    <cdr:sp macro="" textlink="">
      <cdr:nvSpPr>
        <cdr:cNvPr id="7" name="TextBox 543">
          <a:extLst xmlns:a="http://schemas.openxmlformats.org/drawingml/2006/main">
            <a:ext uri="{FF2B5EF4-FFF2-40B4-BE49-F238E27FC236}">
              <a16:creationId xmlns:a16="http://schemas.microsoft.com/office/drawing/2014/main" id="{4A72A4CE-618E-45E8-A7A0-2402CB28F027}"/>
            </a:ext>
          </a:extLst>
        </cdr:cNvPr>
        <cdr:cNvSpPr txBox="1"/>
      </cdr:nvSpPr>
      <cdr:spPr>
        <a:xfrm xmlns:a="http://schemas.openxmlformats.org/drawingml/2006/main">
          <a:off x="2042886" y="518885"/>
          <a:ext cx="315687" cy="27150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solidFill>
                <a:srgbClr val="FF0000"/>
              </a:solidFill>
            </a:rPr>
            <a:t>C</a:t>
          </a:r>
        </a:p>
      </cdr:txBody>
    </cdr:sp>
  </cdr:relSizeAnchor>
  <cdr:relSizeAnchor xmlns:cdr="http://schemas.openxmlformats.org/drawingml/2006/chartDrawing">
    <cdr:from>
      <cdr:x>0.7498</cdr:x>
      <cdr:y>0.35531</cdr:y>
    </cdr:from>
    <cdr:to>
      <cdr:x>0.87739</cdr:x>
      <cdr:y>0.46284</cdr:y>
    </cdr:to>
    <cdr:sp macro="" textlink="">
      <cdr:nvSpPr>
        <cdr:cNvPr id="8" name="TextBox 544">
          <a:extLst xmlns:a="http://schemas.openxmlformats.org/drawingml/2006/main">
            <a:ext uri="{FF2B5EF4-FFF2-40B4-BE49-F238E27FC236}">
              <a16:creationId xmlns:a16="http://schemas.microsoft.com/office/drawing/2014/main" id="{512F0EA3-B895-4192-95BB-F20D5AC17742}"/>
            </a:ext>
          </a:extLst>
        </cdr:cNvPr>
        <cdr:cNvSpPr txBox="1"/>
      </cdr:nvSpPr>
      <cdr:spPr>
        <a:xfrm xmlns:a="http://schemas.openxmlformats.org/drawingml/2006/main">
          <a:off x="2543628" y="878115"/>
          <a:ext cx="432867" cy="26574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solidFill>
                <a:srgbClr val="FF0000"/>
              </a:solidFill>
            </a:rPr>
            <a:t>D</a:t>
          </a: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1</xdr:col>
      <xdr:colOff>582706</xdr:colOff>
      <xdr:row>32</xdr:row>
      <xdr:rowOff>59952</xdr:rowOff>
    </xdr:from>
    <xdr:to>
      <xdr:col>5</xdr:col>
      <xdr:colOff>344581</xdr:colOff>
      <xdr:row>36</xdr:row>
      <xdr:rowOff>70082</xdr:rowOff>
    </xdr:to>
    <xdr:pic>
      <xdr:nvPicPr>
        <xdr:cNvPr id="2" name="Picture 1">
          <a:extLst>
            <a:ext uri="{FF2B5EF4-FFF2-40B4-BE49-F238E27FC236}">
              <a16:creationId xmlns:a16="http://schemas.microsoft.com/office/drawing/2014/main" id="{D67C47C6-41A3-4BDB-A72A-4A88273D7D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92306" y="5912112"/>
          <a:ext cx="2200275" cy="741649"/>
        </a:xfrm>
        <a:prstGeom prst="rect">
          <a:avLst/>
        </a:prstGeom>
      </xdr:spPr>
    </xdr:pic>
    <xdr:clientData/>
  </xdr:twoCellAnchor>
  <xdr:twoCellAnchor editAs="oneCell">
    <xdr:from>
      <xdr:col>2</xdr:col>
      <xdr:colOff>5827</xdr:colOff>
      <xdr:row>0</xdr:row>
      <xdr:rowOff>125506</xdr:rowOff>
    </xdr:from>
    <xdr:to>
      <xdr:col>18</xdr:col>
      <xdr:colOff>1121</xdr:colOff>
      <xdr:row>24</xdr:row>
      <xdr:rowOff>118843</xdr:rowOff>
    </xdr:to>
    <xdr:pic>
      <xdr:nvPicPr>
        <xdr:cNvPr id="3" name="Picture 2" descr="blue and white abstract painting">
          <a:extLst>
            <a:ext uri="{FF2B5EF4-FFF2-40B4-BE49-F238E27FC236}">
              <a16:creationId xmlns:a16="http://schemas.microsoft.com/office/drawing/2014/main" id="{736C3C1A-A7CC-42E3-92BC-F0379B2601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5027" y="125506"/>
          <a:ext cx="9729844" cy="4382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439271</xdr:colOff>
      <xdr:row>3</xdr:row>
      <xdr:rowOff>107578</xdr:rowOff>
    </xdr:from>
    <xdr:to>
      <xdr:col>17</xdr:col>
      <xdr:colOff>110837</xdr:colOff>
      <xdr:row>21</xdr:row>
      <xdr:rowOff>814</xdr:rowOff>
    </xdr:to>
    <xdr:sp macro="" textlink="">
      <xdr:nvSpPr>
        <xdr:cNvPr id="4" name="Rectangle 3">
          <a:extLst>
            <a:ext uri="{FF2B5EF4-FFF2-40B4-BE49-F238E27FC236}">
              <a16:creationId xmlns:a16="http://schemas.microsoft.com/office/drawing/2014/main" id="{E7371F9D-CF44-423B-89EE-1ED6B7710F3D}"/>
            </a:ext>
          </a:extLst>
        </xdr:cNvPr>
        <xdr:cNvSpPr/>
      </xdr:nvSpPr>
      <xdr:spPr>
        <a:xfrm>
          <a:off x="1658471" y="656218"/>
          <a:ext cx="8815566" cy="3185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3000">
              <a:solidFill>
                <a:schemeClr val="tx1">
                  <a:lumMod val="95000"/>
                  <a:lumOff val="5000"/>
                </a:schemeClr>
              </a:solidFill>
            </a:rPr>
            <a:t>JOINT HINGE GENERATOR</a:t>
          </a:r>
        </a:p>
        <a:p>
          <a:pPr algn="ctr"/>
          <a:endParaRPr lang="en-US" sz="3000">
            <a:solidFill>
              <a:schemeClr val="tx1">
                <a:lumMod val="95000"/>
                <a:lumOff val="5000"/>
              </a:schemeClr>
            </a:solidFill>
          </a:endParaRPr>
        </a:p>
        <a:p>
          <a:pPr algn="ctr"/>
          <a:r>
            <a:rPr lang="en-US" sz="2000">
              <a:solidFill>
                <a:schemeClr val="tx1">
                  <a:lumMod val="95000"/>
                  <a:lumOff val="5000"/>
                </a:schemeClr>
              </a:solidFill>
            </a:rPr>
            <a:t>Joint Hinge</a:t>
          </a:r>
          <a:r>
            <a:rPr lang="en-US" sz="2000" baseline="0">
              <a:solidFill>
                <a:schemeClr val="tx1">
                  <a:lumMod val="95000"/>
                  <a:lumOff val="5000"/>
                </a:schemeClr>
              </a:solidFill>
            </a:rPr>
            <a:t> Generator is developed to execute the mathematical calculations and derive the shear stress-strain and moment-rotation curves for inputting into global frame analysis tools. Although significant effort is made during the development, verification and validation of this spreadsheet, the developers do not assume any responsibility for the accuracy, numerical stability, or the proper application of this spreadsheet or the values calculated.</a:t>
          </a:r>
          <a:endParaRPr lang="en-US" sz="2000">
            <a:solidFill>
              <a:schemeClr val="tx1">
                <a:lumMod val="95000"/>
                <a:lumOff val="5000"/>
              </a:schemeClr>
            </a:solidFill>
          </a:endParaRPr>
        </a:p>
        <a:p>
          <a:pPr algn="l"/>
          <a:endParaRPr lang="en-US" sz="2500">
            <a:solidFill>
              <a:schemeClr val="tx1">
                <a:lumMod val="95000"/>
                <a:lumOff val="5000"/>
              </a:schemeClr>
            </a:solidFill>
          </a:endParaRPr>
        </a:p>
        <a:p>
          <a:pPr algn="ctr"/>
          <a:endParaRPr lang="en-US" sz="2500" baseline="0">
            <a:solidFill>
              <a:schemeClr val="tx1">
                <a:lumMod val="95000"/>
                <a:lumOff val="5000"/>
              </a:schemeClr>
            </a:solidFill>
          </a:endParaRPr>
        </a:p>
        <a:p>
          <a:pPr algn="ctr"/>
          <a:r>
            <a:rPr lang="en-US" sz="2000" baseline="0">
              <a:solidFill>
                <a:srgbClr val="0000FF"/>
              </a:solidFill>
            </a:rPr>
            <a:t> </a:t>
          </a:r>
          <a:endParaRPr lang="en-US" sz="2000">
            <a:solidFill>
              <a:srgbClr val="0000FF"/>
            </a:solidFill>
          </a:endParaRPr>
        </a:p>
      </xdr:txBody>
    </xdr:sp>
    <xdr:clientData/>
  </xdr:twoCellAnchor>
  <xdr:twoCellAnchor>
    <xdr:from>
      <xdr:col>3</xdr:col>
      <xdr:colOff>387928</xdr:colOff>
      <xdr:row>21</xdr:row>
      <xdr:rowOff>83127</xdr:rowOff>
    </xdr:from>
    <xdr:to>
      <xdr:col>16</xdr:col>
      <xdr:colOff>124691</xdr:colOff>
      <xdr:row>23</xdr:row>
      <xdr:rowOff>152400</xdr:rowOff>
    </xdr:to>
    <xdr:sp macro="" textlink="">
      <xdr:nvSpPr>
        <xdr:cNvPr id="5" name="Rectangle 4">
          <a:extLst>
            <a:ext uri="{FF2B5EF4-FFF2-40B4-BE49-F238E27FC236}">
              <a16:creationId xmlns:a16="http://schemas.microsoft.com/office/drawing/2014/main" id="{378D69D8-DBB8-4C23-8650-6E94CAA51042}"/>
            </a:ext>
          </a:extLst>
        </xdr:cNvPr>
        <xdr:cNvSpPr/>
      </xdr:nvSpPr>
      <xdr:spPr>
        <a:xfrm>
          <a:off x="2216728" y="3923607"/>
          <a:ext cx="7661563" cy="4350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2500"/>
            <a:t>Nirmala Suwal</a:t>
          </a:r>
          <a:r>
            <a:rPr lang="en-US" sz="2500" baseline="0"/>
            <a:t> &amp; Serhan Guner, Copyright (c) 2023</a:t>
          </a:r>
          <a:endParaRPr lang="en-US" sz="25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bin"/><Relationship Id="rId1" Type="http://schemas.openxmlformats.org/officeDocument/2006/relationships/hyperlink" Target="https://doi.org/10.1016/j.engstruct.2010.12.026"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F18B6-49F0-43C2-B05A-8861AFF18F72}">
  <dimension ref="A1:AC113"/>
  <sheetViews>
    <sheetView tabSelected="1" zoomScale="90" zoomScaleNormal="90" zoomScaleSheetLayoutView="42" zoomScalePageLayoutView="40" workbookViewId="0">
      <selection activeCell="G103" sqref="G103"/>
    </sheetView>
  </sheetViews>
  <sheetFormatPr defaultColWidth="8.90625" defaultRowHeight="14.5"/>
  <cols>
    <col min="1" max="1" width="10.54296875" style="1" customWidth="1"/>
    <col min="2" max="2" width="10.90625" style="1" customWidth="1"/>
    <col min="3" max="3" width="10.54296875" style="1" customWidth="1"/>
    <col min="4" max="4" width="8.90625" style="1"/>
    <col min="5" max="5" width="9.54296875" style="1" customWidth="1"/>
    <col min="6" max="6" width="10.90625" style="1" customWidth="1"/>
    <col min="7" max="7" width="8.90625" style="1"/>
    <col min="8" max="8" width="9.54296875" style="1" customWidth="1"/>
    <col min="9" max="9" width="10.08984375" style="1" customWidth="1"/>
    <col min="10" max="10" width="12.54296875" style="1" customWidth="1"/>
    <col min="11" max="12" width="8.90625" style="1"/>
    <col min="13" max="16" width="1.54296875" style="1" customWidth="1"/>
    <col min="17" max="17" width="8" style="1" customWidth="1"/>
    <col min="18" max="18" width="17.08984375" style="1" customWidth="1"/>
    <col min="19" max="23" width="8.90625" style="1"/>
    <col min="24" max="25" width="14.54296875" style="1" customWidth="1"/>
    <col min="26" max="28" width="8.90625" style="1"/>
    <col min="29" max="29" width="8.6328125" customWidth="1"/>
    <col min="30" max="16384" width="8.90625" style="1"/>
  </cols>
  <sheetData>
    <row r="1" spans="1:29" ht="21">
      <c r="B1" s="150" t="s">
        <v>0</v>
      </c>
      <c r="C1" s="2"/>
      <c r="D1" s="2"/>
      <c r="E1" s="2"/>
      <c r="F1" s="2"/>
      <c r="G1" s="2"/>
      <c r="H1" s="2"/>
      <c r="I1" s="2"/>
      <c r="J1" s="2"/>
      <c r="K1" s="2"/>
      <c r="L1" s="2"/>
      <c r="R1" s="3" t="s">
        <v>1</v>
      </c>
      <c r="AC1" s="1"/>
    </row>
    <row r="2" spans="1:29" ht="16.649999999999999" customHeight="1">
      <c r="A2" s="4"/>
      <c r="B2" s="195" t="s">
        <v>2</v>
      </c>
      <c r="C2" s="195"/>
      <c r="D2" s="195"/>
      <c r="E2" s="195"/>
      <c r="F2" s="195"/>
      <c r="G2" s="195"/>
      <c r="H2" s="195"/>
      <c r="I2" s="195"/>
      <c r="J2" s="195"/>
      <c r="K2" s="195"/>
      <c r="L2" s="195"/>
      <c r="M2" s="195"/>
      <c r="N2" s="195"/>
      <c r="O2" s="170"/>
      <c r="P2" s="145"/>
      <c r="Q2" s="148"/>
      <c r="R2" s="5" t="s">
        <v>3</v>
      </c>
      <c r="S2" s="6" t="s">
        <v>4</v>
      </c>
      <c r="T2" s="6"/>
      <c r="U2" s="6"/>
      <c r="V2" s="7"/>
      <c r="W2" s="7"/>
      <c r="X2" s="7"/>
      <c r="Y2" s="7"/>
      <c r="Z2" s="7"/>
      <c r="AA2" s="7"/>
      <c r="AB2" s="7"/>
      <c r="AC2" s="8"/>
    </row>
    <row r="3" spans="1:29" ht="15" customHeight="1">
      <c r="A3" s="4"/>
      <c r="B3" s="195"/>
      <c r="C3" s="195"/>
      <c r="D3" s="195"/>
      <c r="E3" s="195"/>
      <c r="F3" s="195"/>
      <c r="G3" s="195"/>
      <c r="H3" s="195"/>
      <c r="I3" s="195"/>
      <c r="J3" s="195"/>
      <c r="K3" s="195"/>
      <c r="L3" s="195"/>
      <c r="M3" s="195"/>
      <c r="N3" s="195"/>
      <c r="O3" s="170"/>
      <c r="P3" s="149"/>
      <c r="Q3" s="148"/>
      <c r="R3" s="9" t="s">
        <v>5</v>
      </c>
      <c r="S3" s="10" t="s">
        <v>6</v>
      </c>
      <c r="T3" s="10"/>
      <c r="U3" s="10"/>
      <c r="AC3" s="11"/>
    </row>
    <row r="4" spans="1:29" ht="14.4" customHeight="1">
      <c r="R4" s="9" t="s">
        <v>7</v>
      </c>
      <c r="S4" s="10" t="s">
        <v>8</v>
      </c>
      <c r="T4" s="10"/>
      <c r="U4" s="10"/>
      <c r="AC4" s="11"/>
    </row>
    <row r="5" spans="1:29" ht="14.4" customHeight="1">
      <c r="C5" s="12" t="s">
        <v>9</v>
      </c>
      <c r="D5" s="193" t="s">
        <v>10</v>
      </c>
      <c r="E5" s="194"/>
      <c r="F5" s="13" t="s">
        <v>11</v>
      </c>
      <c r="G5" s="13" t="s">
        <v>11</v>
      </c>
      <c r="H5" s="13"/>
      <c r="I5" s="3" t="s">
        <v>12</v>
      </c>
      <c r="J5" s="14"/>
      <c r="R5" s="9" t="s">
        <v>13</v>
      </c>
      <c r="S5" s="10" t="s">
        <v>14</v>
      </c>
      <c r="T5" s="10"/>
      <c r="U5" s="10"/>
      <c r="AC5" s="11"/>
    </row>
    <row r="6" spans="1:29" ht="14.4" customHeight="1">
      <c r="B6" s="199" t="s">
        <v>15</v>
      </c>
      <c r="C6" s="199"/>
      <c r="D6" s="200" t="s">
        <v>11</v>
      </c>
      <c r="E6" s="200"/>
      <c r="F6" s="13" t="s">
        <v>16</v>
      </c>
      <c r="G6" s="13" t="s">
        <v>17</v>
      </c>
      <c r="H6" s="13"/>
      <c r="I6" s="3" t="s">
        <v>18</v>
      </c>
      <c r="J6" s="15"/>
      <c r="R6" s="9" t="s">
        <v>19</v>
      </c>
      <c r="S6" s="10" t="s">
        <v>20</v>
      </c>
      <c r="T6" s="10"/>
      <c r="U6" s="10"/>
      <c r="AC6" s="11"/>
    </row>
    <row r="7" spans="1:29" ht="16.5">
      <c r="R7" s="9" t="s">
        <v>21</v>
      </c>
      <c r="S7" s="10" t="s">
        <v>22</v>
      </c>
      <c r="T7" s="10"/>
      <c r="U7" s="10"/>
      <c r="AC7" s="11"/>
    </row>
    <row r="8" spans="1:29" ht="16.5">
      <c r="R8" s="9" t="s">
        <v>23</v>
      </c>
      <c r="S8" s="10" t="s">
        <v>24</v>
      </c>
      <c r="T8" s="10"/>
      <c r="U8" s="10"/>
      <c r="AC8" s="11"/>
    </row>
    <row r="9" spans="1:29">
      <c r="B9" s="3" t="s">
        <v>25</v>
      </c>
      <c r="R9" s="9" t="s">
        <v>26</v>
      </c>
      <c r="S9" s="10" t="s">
        <v>253</v>
      </c>
      <c r="T9" s="10"/>
      <c r="U9" s="10"/>
      <c r="AC9" s="11"/>
    </row>
    <row r="10" spans="1:29" ht="16.5">
      <c r="B10" s="16" t="s">
        <v>27</v>
      </c>
      <c r="C10" s="16" t="s">
        <v>28</v>
      </c>
      <c r="D10" s="16" t="s">
        <v>29</v>
      </c>
      <c r="E10" s="16" t="s">
        <v>30</v>
      </c>
      <c r="F10" s="16" t="s">
        <v>31</v>
      </c>
      <c r="G10" s="16" t="s">
        <v>32</v>
      </c>
      <c r="H10" s="16" t="s">
        <v>33</v>
      </c>
      <c r="I10" s="16" t="s">
        <v>34</v>
      </c>
      <c r="J10" s="16" t="s">
        <v>35</v>
      </c>
      <c r="R10" s="17" t="s">
        <v>35</v>
      </c>
      <c r="S10" s="10" t="s">
        <v>36</v>
      </c>
      <c r="T10" s="10"/>
      <c r="U10" s="10"/>
      <c r="AC10" s="11"/>
    </row>
    <row r="11" spans="1:29">
      <c r="B11" s="137">
        <v>406</v>
      </c>
      <c r="C11" s="138">
        <v>406</v>
      </c>
      <c r="D11" s="138">
        <v>406</v>
      </c>
      <c r="E11" s="138">
        <v>406</v>
      </c>
      <c r="F11" s="138">
        <v>1879.6</v>
      </c>
      <c r="G11" s="138">
        <v>3200</v>
      </c>
      <c r="H11" s="138">
        <v>0</v>
      </c>
      <c r="I11" s="138">
        <v>43.5</v>
      </c>
      <c r="J11" s="146">
        <v>0</v>
      </c>
      <c r="R11" s="9" t="s">
        <v>37</v>
      </c>
      <c r="S11" s="10" t="s">
        <v>38</v>
      </c>
      <c r="AC11" s="11"/>
    </row>
    <row r="12" spans="1:29" ht="16.5">
      <c r="B12" s="19"/>
      <c r="R12" s="9" t="s">
        <v>39</v>
      </c>
      <c r="S12" s="10" t="s">
        <v>40</v>
      </c>
      <c r="T12" s="10"/>
      <c r="U12" s="10"/>
      <c r="AC12" s="11"/>
    </row>
    <row r="13" spans="1:29" ht="16.5">
      <c r="B13" s="20" t="s">
        <v>41</v>
      </c>
      <c r="C13" s="20"/>
      <c r="D13" s="20"/>
      <c r="E13" s="20"/>
      <c r="F13" s="20"/>
      <c r="G13" s="20"/>
      <c r="R13" s="21" t="s">
        <v>42</v>
      </c>
      <c r="S13" s="10" t="s">
        <v>43</v>
      </c>
      <c r="T13" s="10"/>
      <c r="U13" s="10"/>
      <c r="AC13" s="11"/>
    </row>
    <row r="14" spans="1:29" ht="16.5">
      <c r="B14" s="16" t="s">
        <v>44</v>
      </c>
      <c r="C14" s="22" t="s">
        <v>45</v>
      </c>
      <c r="D14" s="16" t="s">
        <v>46</v>
      </c>
      <c r="E14" s="22" t="s">
        <v>47</v>
      </c>
      <c r="F14" s="16" t="s">
        <v>48</v>
      </c>
      <c r="G14" s="22" t="s">
        <v>49</v>
      </c>
      <c r="H14" s="22" t="s">
        <v>50</v>
      </c>
      <c r="I14" s="16" t="s">
        <v>51</v>
      </c>
      <c r="J14" s="16" t="s">
        <v>52</v>
      </c>
      <c r="R14" s="9" t="s">
        <v>53</v>
      </c>
      <c r="S14" s="10" t="s">
        <v>54</v>
      </c>
      <c r="T14" s="10"/>
      <c r="U14" s="10"/>
      <c r="AC14" s="11"/>
    </row>
    <row r="15" spans="1:29" ht="16.5">
      <c r="B15" s="138">
        <v>0</v>
      </c>
      <c r="C15" s="114">
        <v>0</v>
      </c>
      <c r="D15" s="138">
        <v>459</v>
      </c>
      <c r="E15" s="114">
        <v>1.7000000000000001E-2</v>
      </c>
      <c r="F15" s="138">
        <v>460</v>
      </c>
      <c r="G15" s="114">
        <v>0.03</v>
      </c>
      <c r="H15" s="138">
        <v>28.65</v>
      </c>
      <c r="I15" s="146">
        <v>4</v>
      </c>
      <c r="J15" s="138">
        <v>152.4</v>
      </c>
      <c r="K15" s="139"/>
      <c r="R15" s="21" t="s">
        <v>55</v>
      </c>
      <c r="S15" s="10" t="s">
        <v>56</v>
      </c>
      <c r="T15" s="10"/>
      <c r="U15" s="10"/>
      <c r="AC15" s="11"/>
    </row>
    <row r="16" spans="1:29" ht="16.5">
      <c r="B16" s="23"/>
      <c r="C16" s="23"/>
      <c r="D16" s="23"/>
      <c r="E16" s="24"/>
      <c r="F16" s="25"/>
      <c r="G16" s="25"/>
      <c r="H16" s="25"/>
      <c r="I16" s="25"/>
      <c r="J16" s="25"/>
      <c r="K16" s="13"/>
      <c r="L16" s="26"/>
      <c r="R16" s="9" t="s">
        <v>57</v>
      </c>
      <c r="S16" s="10" t="s">
        <v>58</v>
      </c>
      <c r="T16" s="10"/>
      <c r="U16" s="10"/>
      <c r="AC16" s="11"/>
    </row>
    <row r="17" spans="2:29" ht="16.5">
      <c r="B17" s="3" t="s">
        <v>59</v>
      </c>
      <c r="F17" s="3" t="s">
        <v>60</v>
      </c>
      <c r="H17" s="13"/>
      <c r="I17" s="13"/>
      <c r="J17" s="13"/>
      <c r="K17" s="26"/>
      <c r="L17" s="26"/>
      <c r="R17" s="21" t="s">
        <v>61</v>
      </c>
      <c r="S17" s="10" t="s">
        <v>62</v>
      </c>
      <c r="T17" s="10"/>
      <c r="U17" s="10"/>
      <c r="AC17" s="11"/>
    </row>
    <row r="18" spans="2:29">
      <c r="B18" s="16" t="s">
        <v>63</v>
      </c>
      <c r="C18" s="18">
        <v>33.1</v>
      </c>
      <c r="E18" s="26"/>
      <c r="F18" s="16" t="s">
        <v>64</v>
      </c>
      <c r="G18" s="18">
        <v>545.6</v>
      </c>
      <c r="K18" s="26"/>
      <c r="L18" s="26"/>
      <c r="R18" s="17" t="s">
        <v>65</v>
      </c>
      <c r="S18" s="10" t="s">
        <v>66</v>
      </c>
      <c r="T18" s="10"/>
      <c r="U18" s="10"/>
      <c r="AC18" s="11"/>
    </row>
    <row r="19" spans="2:29">
      <c r="E19" s="26"/>
      <c r="J19" s="13"/>
      <c r="K19" s="13"/>
      <c r="L19" s="13"/>
      <c r="M19" s="13"/>
      <c r="N19" s="13"/>
      <c r="O19" s="13"/>
      <c r="P19" s="13"/>
      <c r="Q19" s="13"/>
      <c r="R19" s="17" t="s">
        <v>67</v>
      </c>
      <c r="S19" s="10" t="s">
        <v>68</v>
      </c>
      <c r="T19" s="10"/>
      <c r="U19" s="10"/>
      <c r="AC19" s="11"/>
    </row>
    <row r="20" spans="2:29">
      <c r="B20" s="201" t="s">
        <v>18</v>
      </c>
      <c r="C20" s="201"/>
      <c r="D20" s="201"/>
      <c r="E20" s="201"/>
      <c r="F20" s="201"/>
      <c r="G20" s="201"/>
      <c r="H20" s="201"/>
      <c r="I20" s="201"/>
      <c r="J20" s="147"/>
      <c r="K20" s="147"/>
      <c r="L20" s="147"/>
      <c r="M20" s="147"/>
      <c r="N20" s="147"/>
      <c r="O20" s="147"/>
      <c r="P20" s="147"/>
      <c r="Q20" s="151"/>
      <c r="R20" s="17" t="s">
        <v>69</v>
      </c>
      <c r="S20" s="10" t="s">
        <v>70</v>
      </c>
      <c r="T20" s="10"/>
      <c r="U20" s="10"/>
      <c r="AC20" s="11"/>
    </row>
    <row r="21" spans="2:29">
      <c r="B21" s="202"/>
      <c r="C21" s="202"/>
      <c r="D21" s="202"/>
      <c r="E21" s="202"/>
      <c r="F21" s="202"/>
      <c r="G21" s="202"/>
      <c r="H21" s="202"/>
      <c r="I21" s="202"/>
      <c r="J21" s="147"/>
      <c r="K21" s="147"/>
      <c r="L21" s="147"/>
      <c r="M21" s="147"/>
      <c r="N21" s="147"/>
      <c r="O21" s="147"/>
      <c r="P21" s="147"/>
      <c r="Q21" s="151"/>
      <c r="R21" s="17" t="s">
        <v>71</v>
      </c>
      <c r="S21" s="10" t="s">
        <v>72</v>
      </c>
      <c r="T21" s="10"/>
      <c r="U21" s="10"/>
      <c r="AC21" s="11"/>
    </row>
    <row r="22" spans="2:29" ht="17.5">
      <c r="B22" s="125" t="s">
        <v>65</v>
      </c>
      <c r="C22" s="125" t="s">
        <v>67</v>
      </c>
      <c r="D22" s="125" t="s">
        <v>69</v>
      </c>
      <c r="E22" s="125" t="s">
        <v>71</v>
      </c>
      <c r="F22" s="126" t="s">
        <v>73</v>
      </c>
      <c r="G22" s="126" t="s">
        <v>74</v>
      </c>
      <c r="H22" s="125" t="s">
        <v>75</v>
      </c>
      <c r="I22" s="125" t="s">
        <v>76</v>
      </c>
      <c r="J22" s="13">
        <v>0</v>
      </c>
      <c r="K22" s="13">
        <v>0</v>
      </c>
      <c r="L22" s="13">
        <v>0</v>
      </c>
      <c r="M22" s="13">
        <v>0</v>
      </c>
      <c r="N22" s="13"/>
      <c r="O22" s="13"/>
      <c r="P22" s="13"/>
      <c r="Q22" s="13"/>
      <c r="R22" s="21" t="s">
        <v>77</v>
      </c>
      <c r="S22" s="10" t="s">
        <v>78</v>
      </c>
      <c r="T22" s="10"/>
      <c r="AC22" s="11"/>
    </row>
    <row r="23" spans="2:29" ht="16.5">
      <c r="B23" s="127">
        <f>(E15)*D15/C18</f>
        <v>0.23574018126888219</v>
      </c>
      <c r="C23" s="127">
        <f>IF(D5="Interior",1,IF(D5="Exterior",0.75,0.5))</f>
        <v>0.75</v>
      </c>
      <c r="D23" s="127">
        <f>IF(J11=0,1,IF(J11=1,1,1.2))</f>
        <v>1</v>
      </c>
      <c r="E23" s="41">
        <f>C15*B15/C18</f>
        <v>0</v>
      </c>
      <c r="F23" s="41">
        <f>IF(H15&gt;19,1,1.25)</f>
        <v>1</v>
      </c>
      <c r="G23" s="41">
        <f>IF(J11=0,1,IF(J11=1,1.12,1.2))</f>
        <v>1</v>
      </c>
      <c r="H23" s="41">
        <f>I11+H15/2</f>
        <v>57.825000000000003</v>
      </c>
      <c r="I23" s="128">
        <f>(B11-I11-H15/2)*(D11-I11-H15/2)</f>
        <v>121225.830625</v>
      </c>
      <c r="J23" s="13">
        <v>4.2999999999999999E-4</v>
      </c>
      <c r="K23" s="13">
        <v>4.2999999999999999E-4</v>
      </c>
      <c r="L23" s="13">
        <v>4.2999999999999999E-4</v>
      </c>
      <c r="M23" s="13">
        <v>4.2999999999999999E-4</v>
      </c>
      <c r="N23" s="13"/>
      <c r="O23" s="13"/>
      <c r="P23" s="13"/>
      <c r="Q23" s="13"/>
      <c r="R23" s="28" t="s">
        <v>73</v>
      </c>
      <c r="S23" s="10" t="s">
        <v>79</v>
      </c>
      <c r="T23" s="10"/>
      <c r="U23" s="10"/>
      <c r="AC23" s="11"/>
    </row>
    <row r="24" spans="2:29">
      <c r="B24" s="26"/>
      <c r="C24" s="26"/>
      <c r="D24" s="26"/>
      <c r="E24" s="26"/>
      <c r="F24" s="26"/>
      <c r="G24" s="26"/>
      <c r="H24" s="26"/>
      <c r="I24" s="26"/>
      <c r="J24" s="13">
        <v>6.0000000000000001E-3</v>
      </c>
      <c r="K24" s="13">
        <v>6.0000000000000001E-3</v>
      </c>
      <c r="L24" s="13">
        <v>6.0000000000000001E-3</v>
      </c>
      <c r="M24" s="13">
        <v>6.0000000000000001E-3</v>
      </c>
      <c r="N24" s="13"/>
      <c r="O24" s="13"/>
      <c r="P24" s="13"/>
      <c r="Q24" s="13"/>
      <c r="R24" s="28" t="s">
        <v>74</v>
      </c>
      <c r="S24" s="10" t="s">
        <v>80</v>
      </c>
      <c r="T24" s="10"/>
      <c r="U24" s="10"/>
      <c r="AC24" s="11"/>
    </row>
    <row r="25" spans="2:29" ht="16.5">
      <c r="B25" s="129" t="s">
        <v>81</v>
      </c>
      <c r="C25" s="41">
        <f>IF(B15=0,0.586*D23^0.774*B23^0.495*C23^1.25*C18^0.941,1.113*E23^0.078*(1-H11/E11)^0.28*(C11/E11)^0.125*(D23)^1.103*B23^0.342*C23^1.509*C18^0.796)</f>
        <v>5.3856357343838148</v>
      </c>
      <c r="D25" s="26" t="s">
        <v>82</v>
      </c>
      <c r="E25" s="130" t="s">
        <v>83</v>
      </c>
      <c r="F25" s="41">
        <f>C25*$I$23/((1-$B$11/$F$11)/0.875/($B$11)-1/$G$11)/1000000</f>
        <v>344.63822689015456</v>
      </c>
      <c r="G25" s="26" t="s">
        <v>84</v>
      </c>
      <c r="H25" s="26"/>
      <c r="I25" s="26"/>
      <c r="J25" s="13">
        <v>1.6E-2</v>
      </c>
      <c r="K25" s="13">
        <v>0.02</v>
      </c>
      <c r="L25" s="13">
        <v>1.9E-2</v>
      </c>
      <c r="M25" s="13">
        <v>0.02</v>
      </c>
      <c r="N25" s="13"/>
      <c r="O25" s="13"/>
      <c r="P25" s="13"/>
      <c r="Q25" s="13"/>
      <c r="R25" s="17" t="s">
        <v>85</v>
      </c>
      <c r="S25" s="10" t="s">
        <v>86</v>
      </c>
      <c r="T25" s="10"/>
      <c r="U25" s="10"/>
      <c r="AC25" s="11"/>
    </row>
    <row r="26" spans="2:29" ht="17.5">
      <c r="B26" s="129" t="s">
        <v>87</v>
      </c>
      <c r="C26" s="41">
        <f>1.1*(G18*1000/C18/B11/D11)^0.25*SQRT(C18)*F23*G23*H23/H15</f>
        <v>7.1828413209586905</v>
      </c>
      <c r="D26" s="26" t="s">
        <v>82</v>
      </c>
      <c r="E26" s="131"/>
      <c r="F26" s="132"/>
      <c r="G26" s="26"/>
      <c r="H26" s="26"/>
      <c r="I26" s="26"/>
      <c r="J26" s="13">
        <v>7.6999999999999999E-2</v>
      </c>
      <c r="K26" s="13">
        <v>0.185</v>
      </c>
      <c r="L26" s="13">
        <v>0.11700000000000001</v>
      </c>
      <c r="M26" s="13">
        <v>0.187</v>
      </c>
      <c r="N26" s="13"/>
      <c r="O26" s="13"/>
      <c r="P26" s="13"/>
      <c r="Q26" s="13"/>
      <c r="R26" s="9" t="s">
        <v>88</v>
      </c>
      <c r="S26" s="10" t="s">
        <v>89</v>
      </c>
      <c r="T26" s="10"/>
      <c r="U26" s="10"/>
      <c r="AC26" s="11"/>
    </row>
    <row r="27" spans="2:29" ht="16.5">
      <c r="B27" s="130" t="s">
        <v>90</v>
      </c>
      <c r="C27" s="41">
        <f>I15*J15*PI()*H15*C26/1000</f>
        <v>394.10843467099517</v>
      </c>
      <c r="D27" s="26" t="s">
        <v>91</v>
      </c>
      <c r="E27" s="131"/>
      <c r="F27" s="132"/>
      <c r="G27" s="26"/>
      <c r="H27" s="26"/>
      <c r="I27" s="26"/>
      <c r="J27" s="13"/>
      <c r="K27" s="13"/>
      <c r="L27" s="13"/>
      <c r="M27" s="13"/>
      <c r="N27" s="13"/>
      <c r="O27" s="13"/>
      <c r="P27" s="13"/>
      <c r="Q27" s="13"/>
      <c r="R27" s="9" t="s">
        <v>92</v>
      </c>
      <c r="S27" s="10" t="s">
        <v>93</v>
      </c>
      <c r="T27" s="10"/>
      <c r="U27" s="10"/>
      <c r="AC27" s="11"/>
    </row>
    <row r="28" spans="2:29" ht="16.5">
      <c r="B28" s="129" t="s">
        <v>94</v>
      </c>
      <c r="C28" s="41">
        <f>IF(AND(D5="Interior",D6="Continuous"),C25,IF(D6="Straight Embedment",C27*1000/(I23)*(1-(1+0.5*D11/F11)*0.875*(B11-I11-H15/2)/G11),C25))</f>
        <v>2.9080880673208935</v>
      </c>
      <c r="D28" s="26" t="s">
        <v>82</v>
      </c>
      <c r="E28" s="130" t="s">
        <v>95</v>
      </c>
      <c r="F28" s="41">
        <f>C28*$I$23/((1-$B$11/$F$11)/0.875/($B$11)-1/$G$11)/1000000</f>
        <v>186.09470907273638</v>
      </c>
      <c r="G28" s="26" t="s">
        <v>84</v>
      </c>
      <c r="H28" s="26"/>
      <c r="I28" s="26"/>
      <c r="J28" s="13"/>
      <c r="K28" s="13"/>
      <c r="L28" s="13"/>
      <c r="M28" s="13"/>
      <c r="N28" s="13"/>
      <c r="O28" s="13"/>
      <c r="P28" s="13"/>
      <c r="Q28" s="13"/>
      <c r="R28" s="9" t="s">
        <v>96</v>
      </c>
      <c r="S28" s="10" t="s">
        <v>97</v>
      </c>
      <c r="T28" s="10"/>
      <c r="U28" s="10"/>
      <c r="AC28" s="11"/>
    </row>
    <row r="29" spans="2:29" ht="15.5">
      <c r="B29" s="26"/>
      <c r="C29" s="124"/>
      <c r="D29" s="124"/>
      <c r="E29" s="124"/>
      <c r="F29" s="124"/>
      <c r="G29" s="124"/>
      <c r="H29" s="124"/>
      <c r="I29" s="124"/>
      <c r="J29" s="124"/>
      <c r="K29" s="124"/>
      <c r="L29" s="124"/>
      <c r="M29" s="26"/>
      <c r="N29" s="26"/>
      <c r="O29" s="26"/>
      <c r="P29" s="26"/>
      <c r="Q29" s="26"/>
      <c r="R29" s="9" t="s">
        <v>98</v>
      </c>
      <c r="S29" s="10" t="s">
        <v>99</v>
      </c>
      <c r="T29" s="10"/>
      <c r="U29" s="10"/>
      <c r="AC29" s="11"/>
    </row>
    <row r="30" spans="2:29" ht="15.65" customHeight="1">
      <c r="B30" s="203" t="s">
        <v>100</v>
      </c>
      <c r="C30" s="203"/>
      <c r="D30" s="203"/>
      <c r="E30" s="203"/>
      <c r="F30" s="203"/>
      <c r="G30" s="203"/>
      <c r="H30" s="203"/>
      <c r="I30" s="203"/>
      <c r="J30" s="203"/>
      <c r="K30" s="203"/>
      <c r="L30" s="203"/>
      <c r="M30" s="26"/>
      <c r="N30" s="26"/>
      <c r="O30" s="26"/>
      <c r="P30" s="26"/>
      <c r="Q30" s="26"/>
      <c r="R30" s="9" t="s">
        <v>101</v>
      </c>
      <c r="S30" s="10" t="s">
        <v>102</v>
      </c>
      <c r="T30" s="10"/>
      <c r="U30" s="10"/>
      <c r="AC30" s="11"/>
    </row>
    <row r="31" spans="2:29" ht="16.5">
      <c r="B31" s="203"/>
      <c r="C31" s="203"/>
      <c r="D31" s="203"/>
      <c r="E31" s="203"/>
      <c r="F31" s="203"/>
      <c r="G31" s="203"/>
      <c r="H31" s="203"/>
      <c r="I31" s="203"/>
      <c r="J31" s="203"/>
      <c r="K31" s="203"/>
      <c r="L31" s="203"/>
      <c r="M31" s="26"/>
      <c r="N31" s="26"/>
      <c r="O31" s="26"/>
      <c r="P31" s="26"/>
      <c r="Q31" s="26"/>
      <c r="R31" s="21" t="s">
        <v>103</v>
      </c>
      <c r="S31" s="10" t="s">
        <v>104</v>
      </c>
      <c r="T31" s="10"/>
      <c r="U31" s="10"/>
      <c r="AC31" s="11"/>
    </row>
    <row r="32" spans="2:29" ht="16.5">
      <c r="B32" s="204" t="s">
        <v>105</v>
      </c>
      <c r="C32" s="204"/>
      <c r="D32" s="204"/>
      <c r="E32" s="204"/>
      <c r="F32" s="204"/>
      <c r="H32" s="204" t="s">
        <v>106</v>
      </c>
      <c r="I32" s="204"/>
      <c r="J32" s="204"/>
      <c r="K32" s="204"/>
      <c r="L32" s="204"/>
      <c r="R32" s="21" t="s">
        <v>107</v>
      </c>
      <c r="S32" s="10" t="s">
        <v>108</v>
      </c>
      <c r="T32" s="10"/>
      <c r="U32" s="10"/>
      <c r="AC32" s="11"/>
    </row>
    <row r="33" spans="2:29" ht="16.5">
      <c r="C33" s="205" t="s">
        <v>109</v>
      </c>
      <c r="D33" s="205"/>
      <c r="E33" s="205" t="s">
        <v>110</v>
      </c>
      <c r="F33" s="205"/>
      <c r="H33" s="10"/>
      <c r="I33" s="206" t="s">
        <v>109</v>
      </c>
      <c r="J33" s="206"/>
      <c r="K33" s="206" t="s">
        <v>110</v>
      </c>
      <c r="L33" s="206"/>
      <c r="R33" s="21" t="s">
        <v>111</v>
      </c>
      <c r="S33" s="10" t="s">
        <v>112</v>
      </c>
      <c r="T33" s="10"/>
      <c r="U33" s="10"/>
      <c r="AC33" s="11"/>
    </row>
    <row r="34" spans="2:29" ht="16.5">
      <c r="B34" s="34" t="s">
        <v>113</v>
      </c>
      <c r="C34" s="35" t="s">
        <v>114</v>
      </c>
      <c r="D34" s="117" t="s">
        <v>115</v>
      </c>
      <c r="E34" s="115" t="s">
        <v>116</v>
      </c>
      <c r="F34" s="35" t="s">
        <v>117</v>
      </c>
      <c r="H34" s="36" t="s">
        <v>113</v>
      </c>
      <c r="I34" s="37" t="s">
        <v>118</v>
      </c>
      <c r="J34" s="120" t="s">
        <v>115</v>
      </c>
      <c r="K34" s="119" t="s">
        <v>119</v>
      </c>
      <c r="L34" s="37" t="s">
        <v>117</v>
      </c>
      <c r="R34" s="9" t="s">
        <v>120</v>
      </c>
      <c r="S34" s="10" t="s">
        <v>121</v>
      </c>
      <c r="T34" s="10"/>
      <c r="U34" s="10"/>
      <c r="AC34" s="11"/>
    </row>
    <row r="35" spans="2:29" ht="16.5">
      <c r="B35" s="34" t="s">
        <v>122</v>
      </c>
      <c r="C35" s="38">
        <v>0</v>
      </c>
      <c r="D35" s="118">
        <f t="array" ref="D35:D39">-IF(AND(D5="Exterior",C15=0),J22:J26,IF(AND(D5="Exterior",C15&gt;0),K22:K26, IF(AND(D5="Interior",C15=0),L22:L26, IF(AND(D5="Interior",C15&gt;0),M22:M26))))</f>
        <v>0</v>
      </c>
      <c r="E35" s="116">
        <f>C35*$I$23/((1-$B$11/$F$11)/0.875/($B$11)-1/$G$11)/1000000</f>
        <v>0</v>
      </c>
      <c r="F35" s="39">
        <f>D35</f>
        <v>0</v>
      </c>
      <c r="H35" s="36" t="s">
        <v>122</v>
      </c>
      <c r="I35" s="29">
        <v>0</v>
      </c>
      <c r="J35" s="121">
        <f>-D35</f>
        <v>0</v>
      </c>
      <c r="K35" s="116">
        <f>I35*$I$23/((1-$B$11/$F$11)/0.875/($B$11)-1/$G$11)/1000000</f>
        <v>0</v>
      </c>
      <c r="L35" s="40">
        <f>J35</f>
        <v>0</v>
      </c>
      <c r="R35" s="9" t="s">
        <v>123</v>
      </c>
      <c r="S35" s="10" t="s">
        <v>124</v>
      </c>
      <c r="T35" s="10"/>
      <c r="U35" s="10"/>
      <c r="AC35" s="11"/>
    </row>
    <row r="36" spans="2:29">
      <c r="B36" s="34" t="s">
        <v>125</v>
      </c>
      <c r="C36" s="29">
        <f>-0.48*SQRT(C18)</f>
        <v>-2.7615647738193649</v>
      </c>
      <c r="D36" s="118">
        <v>-4.2999999999999999E-4</v>
      </c>
      <c r="E36" s="116">
        <f>C36*$I$23/((1-$B$11/$F$11)/0.875/($B$11)-1/$G$11)/1000000</f>
        <v>-176.71837347170822</v>
      </c>
      <c r="F36" s="39">
        <f>D36</f>
        <v>-4.2999999999999999E-4</v>
      </c>
      <c r="H36" s="36" t="s">
        <v>125</v>
      </c>
      <c r="I36" s="29">
        <f>0.48*SQRT(C18)</f>
        <v>2.7615647738193649</v>
      </c>
      <c r="J36" s="121">
        <f>-D36</f>
        <v>4.2999999999999999E-4</v>
      </c>
      <c r="K36" s="116">
        <f>I36*$I$23/((1-$B$11/$F$11)/0.875/($B$11)-1/$G$11)/1000000</f>
        <v>176.71837347170822</v>
      </c>
      <c r="L36" s="40">
        <f>J36</f>
        <v>4.2999999999999999E-4</v>
      </c>
      <c r="R36" s="28" t="s">
        <v>115</v>
      </c>
      <c r="S36" s="10" t="s">
        <v>126</v>
      </c>
      <c r="T36" s="10"/>
      <c r="U36" s="10"/>
      <c r="AC36" s="11"/>
    </row>
    <row r="37" spans="2:29">
      <c r="B37" s="34" t="s">
        <v>127</v>
      </c>
      <c r="C37" s="29">
        <f>-0.95*C25</f>
        <v>-5.1163539476646243</v>
      </c>
      <c r="D37" s="118">
        <v>-6.0000000000000001E-3</v>
      </c>
      <c r="E37" s="116">
        <f>C37*$I$23/((1-$B$11/$F$11)/0.875/($B$11)-1/$G$11)/1000000</f>
        <v>-327.40631554564686</v>
      </c>
      <c r="F37" s="39">
        <f>D37</f>
        <v>-6.0000000000000001E-3</v>
      </c>
      <c r="H37" s="36" t="s">
        <v>127</v>
      </c>
      <c r="I37" s="41">
        <f>0.95*C28</f>
        <v>2.7626836639548489</v>
      </c>
      <c r="J37" s="121">
        <f>-D37</f>
        <v>6.0000000000000001E-3</v>
      </c>
      <c r="K37" s="116">
        <f>I37*$I$23/((1-$B$11/$F$11)/0.875/($B$11)-1/$G$11)/1000000</f>
        <v>176.78997361909958</v>
      </c>
      <c r="L37" s="40">
        <f>J37</f>
        <v>6.0000000000000001E-3</v>
      </c>
      <c r="R37" s="42" t="s">
        <v>117</v>
      </c>
      <c r="S37" s="43" t="s">
        <v>128</v>
      </c>
      <c r="T37" s="43"/>
      <c r="U37" s="43"/>
      <c r="V37" s="44"/>
      <c r="W37" s="44"/>
      <c r="X37" s="44"/>
      <c r="Y37" s="44"/>
      <c r="Z37" s="44"/>
      <c r="AA37" s="44"/>
      <c r="AB37" s="44"/>
      <c r="AC37" s="45"/>
    </row>
    <row r="38" spans="2:29">
      <c r="B38" s="34" t="s">
        <v>129</v>
      </c>
      <c r="C38" s="29">
        <f>-C25</f>
        <v>-5.3856357343838148</v>
      </c>
      <c r="D38" s="118">
        <v>-1.6E-2</v>
      </c>
      <c r="E38" s="116">
        <f>C38*$I$23/((1-$B$11/$F$11)/0.875/($B$11)-1/$G$11)/1000000</f>
        <v>-344.63822689015456</v>
      </c>
      <c r="F38" s="39">
        <f>D38</f>
        <v>-1.6E-2</v>
      </c>
      <c r="H38" s="36" t="s">
        <v>129</v>
      </c>
      <c r="I38" s="41">
        <f>C28</f>
        <v>2.9080880673208935</v>
      </c>
      <c r="J38" s="121">
        <f>-D38</f>
        <v>1.6E-2</v>
      </c>
      <c r="K38" s="116">
        <f>I38*$I$23/((1-$B$11/$F$11)/0.875/($B$11)-1/$G$11)/1000000</f>
        <v>186.09470907273638</v>
      </c>
      <c r="L38" s="40">
        <f>J38</f>
        <v>1.6E-2</v>
      </c>
      <c r="AC38" s="1"/>
    </row>
    <row r="39" spans="2:29">
      <c r="B39" s="34" t="s">
        <v>130</v>
      </c>
      <c r="C39" s="29">
        <f>-0.2*C25</f>
        <v>-1.0771271468767629</v>
      </c>
      <c r="D39" s="118">
        <v>-7.6999999999999999E-2</v>
      </c>
      <c r="E39" s="116">
        <f>C39*$I$23/((1-$B$11/$F$11)/0.875/($B$11)-1/$G$11)/1000000</f>
        <v>-68.927645378030917</v>
      </c>
      <c r="F39" s="39">
        <f>D39</f>
        <v>-7.6999999999999999E-2</v>
      </c>
      <c r="H39" s="36" t="s">
        <v>130</v>
      </c>
      <c r="I39" s="41">
        <f>0.2*C28</f>
        <v>0.58161761346417873</v>
      </c>
      <c r="J39" s="121">
        <f>-D39</f>
        <v>7.6999999999999999E-2</v>
      </c>
      <c r="K39" s="116">
        <f>I39*$I$23/((1-$B$11/$F$11)/0.875/($B$11)-1/$G$11)/1000000</f>
        <v>37.218941814547286</v>
      </c>
      <c r="L39" s="40">
        <f>J39</f>
        <v>7.6999999999999999E-2</v>
      </c>
      <c r="R39" s="46" t="s">
        <v>131</v>
      </c>
      <c r="S39" s="6"/>
      <c r="T39" s="6"/>
      <c r="U39" s="6"/>
      <c r="V39" s="6"/>
      <c r="W39" s="6"/>
      <c r="X39" s="6"/>
      <c r="Y39" s="6"/>
      <c r="Z39" s="7"/>
      <c r="AA39" s="7"/>
      <c r="AB39" s="7"/>
      <c r="AC39" s="8"/>
    </row>
    <row r="40" spans="2:29">
      <c r="B40" s="47"/>
      <c r="C40" s="32"/>
      <c r="E40" s="31"/>
      <c r="F40" s="32"/>
      <c r="H40" s="26"/>
      <c r="I40" s="26"/>
      <c r="J40" s="26"/>
      <c r="K40" s="26"/>
      <c r="L40" s="26"/>
      <c r="R40" s="48" t="s">
        <v>132</v>
      </c>
      <c r="S40" s="10"/>
      <c r="T40" s="10"/>
      <c r="U40" s="10"/>
      <c r="V40" s="10"/>
      <c r="W40" s="10"/>
      <c r="X40" s="10"/>
      <c r="Y40" s="10"/>
      <c r="AC40" s="11"/>
    </row>
    <row r="41" spans="2:29">
      <c r="B41" s="47"/>
      <c r="C41" s="32"/>
      <c r="E41" s="31"/>
      <c r="F41" s="32"/>
      <c r="H41" s="26"/>
      <c r="I41" s="26"/>
      <c r="J41" s="26"/>
      <c r="K41" s="26"/>
      <c r="L41" s="26"/>
      <c r="R41" s="48" t="s">
        <v>133</v>
      </c>
      <c r="S41" s="10"/>
      <c r="T41" s="10"/>
      <c r="U41" s="10"/>
      <c r="V41" s="10"/>
      <c r="W41" s="10"/>
      <c r="X41" s="10"/>
      <c r="Y41" s="10"/>
      <c r="AC41" s="11"/>
    </row>
    <row r="42" spans="2:29">
      <c r="B42" s="47"/>
      <c r="C42" s="32"/>
      <c r="E42" s="31"/>
      <c r="F42" s="32"/>
      <c r="H42" s="26"/>
      <c r="I42" s="26"/>
      <c r="J42" s="26"/>
      <c r="K42" s="26"/>
      <c r="L42" s="26"/>
      <c r="R42" s="49" t="s">
        <v>134</v>
      </c>
      <c r="S42" s="43"/>
      <c r="T42" s="43"/>
      <c r="U42" s="43"/>
      <c r="V42" s="43"/>
      <c r="W42" s="43"/>
      <c r="X42" s="43"/>
      <c r="Y42" s="43"/>
      <c r="Z42" s="44"/>
      <c r="AA42" s="44"/>
      <c r="AB42" s="44"/>
      <c r="AC42" s="45"/>
    </row>
    <row r="43" spans="2:29">
      <c r="B43" s="47"/>
      <c r="C43" s="32"/>
      <c r="E43" s="31"/>
      <c r="F43" s="32"/>
      <c r="H43" s="26"/>
      <c r="I43" s="26"/>
      <c r="J43" s="26"/>
      <c r="K43" s="26"/>
      <c r="L43" s="26"/>
      <c r="AC43" s="1"/>
    </row>
    <row r="44" spans="2:29">
      <c r="B44" s="47"/>
      <c r="C44" s="32"/>
      <c r="E44" s="31"/>
      <c r="F44" s="32"/>
      <c r="H44" s="26"/>
      <c r="I44" s="26"/>
      <c r="J44" s="26"/>
      <c r="K44" s="26"/>
      <c r="L44" s="26"/>
      <c r="R44" s="50"/>
      <c r="S44" s="7"/>
      <c r="T44" s="7"/>
      <c r="U44" s="7"/>
      <c r="V44" s="7"/>
      <c r="W44" s="7"/>
      <c r="X44" s="7"/>
      <c r="Y44" s="7"/>
      <c r="Z44" s="7"/>
      <c r="AA44" s="7"/>
      <c r="AB44" s="7"/>
      <c r="AC44" s="8"/>
    </row>
    <row r="45" spans="2:29">
      <c r="B45" s="47"/>
      <c r="C45" s="32"/>
      <c r="E45" s="31"/>
      <c r="F45" s="32"/>
      <c r="H45" s="26"/>
      <c r="I45" s="26"/>
      <c r="J45" s="26"/>
      <c r="K45" s="26"/>
      <c r="L45" s="26"/>
      <c r="R45" s="51"/>
      <c r="AC45" s="11"/>
    </row>
    <row r="46" spans="2:29">
      <c r="B46" s="47"/>
      <c r="C46" s="32"/>
      <c r="E46" s="31"/>
      <c r="F46" s="32"/>
      <c r="H46" s="26"/>
      <c r="I46" s="26"/>
      <c r="J46" s="26"/>
      <c r="K46" s="26"/>
      <c r="L46" s="26"/>
      <c r="R46" s="51"/>
      <c r="AC46" s="11"/>
    </row>
    <row r="47" spans="2:29">
      <c r="B47" s="47"/>
      <c r="C47" s="32"/>
      <c r="E47" s="31"/>
      <c r="F47" s="32"/>
      <c r="H47" s="26"/>
      <c r="I47" s="26"/>
      <c r="J47" s="26"/>
      <c r="K47" s="26"/>
      <c r="L47" s="26"/>
      <c r="R47" s="51"/>
      <c r="AC47" s="11"/>
    </row>
    <row r="48" spans="2:29">
      <c r="B48" s="47"/>
      <c r="C48" s="32"/>
      <c r="E48" s="31"/>
      <c r="F48" s="32"/>
      <c r="H48" s="26"/>
      <c r="I48" s="26"/>
      <c r="J48" s="26"/>
      <c r="K48" s="26"/>
      <c r="L48" s="26"/>
      <c r="R48" s="51"/>
      <c r="AC48" s="11"/>
    </row>
    <row r="49" spans="2:29">
      <c r="B49" s="47"/>
      <c r="C49" s="32"/>
      <c r="E49" s="31"/>
      <c r="F49" s="32"/>
      <c r="H49" s="26"/>
      <c r="I49" s="26"/>
      <c r="J49" s="26"/>
      <c r="K49" s="26"/>
      <c r="L49" s="26"/>
      <c r="R49" s="51"/>
      <c r="AC49" s="11"/>
    </row>
    <row r="50" spans="2:29">
      <c r="B50" s="47"/>
      <c r="C50" s="32"/>
      <c r="E50" s="31"/>
      <c r="F50" s="32"/>
      <c r="H50" s="26"/>
      <c r="I50" s="26"/>
      <c r="J50" s="26"/>
      <c r="K50" s="26"/>
      <c r="L50" s="26"/>
      <c r="R50" s="51"/>
      <c r="AC50" s="11"/>
    </row>
    <row r="51" spans="2:29">
      <c r="B51" s="47"/>
      <c r="C51" s="32"/>
      <c r="E51" s="31"/>
      <c r="F51" s="32"/>
      <c r="H51" s="26"/>
      <c r="I51" s="26"/>
      <c r="J51" s="26"/>
      <c r="K51" s="26"/>
      <c r="L51" s="26"/>
      <c r="R51" s="51"/>
      <c r="AC51" s="11"/>
    </row>
    <row r="52" spans="2:29">
      <c r="B52" s="47"/>
      <c r="C52" s="32"/>
      <c r="E52" s="31"/>
      <c r="F52" s="32"/>
      <c r="H52" s="26"/>
      <c r="I52" s="26"/>
      <c r="J52" s="26"/>
      <c r="K52" s="26"/>
      <c r="L52" s="26"/>
      <c r="R52" s="51"/>
      <c r="AC52" s="11"/>
    </row>
    <row r="53" spans="2:29">
      <c r="B53" s="47"/>
      <c r="C53" s="32"/>
      <c r="E53" s="31"/>
      <c r="F53" s="32"/>
      <c r="H53" s="26"/>
      <c r="I53" s="26"/>
      <c r="J53" s="26"/>
      <c r="K53" s="26"/>
      <c r="L53" s="26"/>
      <c r="R53" s="51"/>
      <c r="AC53" s="11"/>
    </row>
    <row r="54" spans="2:29">
      <c r="C54" s="32"/>
      <c r="E54" s="31"/>
      <c r="F54" s="32"/>
      <c r="H54" s="26"/>
      <c r="I54" s="26"/>
      <c r="J54" s="26"/>
      <c r="K54" s="26"/>
      <c r="L54" s="26"/>
      <c r="R54" s="51"/>
      <c r="AC54" s="11"/>
    </row>
    <row r="55" spans="2:29" ht="15.65" customHeight="1">
      <c r="B55" s="186" t="s">
        <v>135</v>
      </c>
      <c r="C55" s="186"/>
      <c r="D55" s="186"/>
      <c r="E55" s="186"/>
      <c r="F55" s="186"/>
      <c r="G55" s="186"/>
      <c r="H55" s="186"/>
      <c r="I55" s="186"/>
      <c r="J55" s="186"/>
      <c r="K55" s="186"/>
      <c r="L55" s="186"/>
      <c r="R55" s="51"/>
      <c r="AC55" s="11"/>
    </row>
    <row r="56" spans="2:29" ht="15.65" customHeight="1">
      <c r="B56" s="186"/>
      <c r="C56" s="186"/>
      <c r="D56" s="186"/>
      <c r="E56" s="186"/>
      <c r="F56" s="186"/>
      <c r="G56" s="186"/>
      <c r="H56" s="186"/>
      <c r="I56" s="186"/>
      <c r="J56" s="186"/>
      <c r="K56" s="186"/>
      <c r="L56" s="186"/>
      <c r="R56" s="51"/>
      <c r="AC56" s="11"/>
    </row>
    <row r="57" spans="2:29" ht="15.65" customHeight="1">
      <c r="B57" s="187" t="s">
        <v>136</v>
      </c>
      <c r="C57" s="188"/>
      <c r="D57" s="188"/>
      <c r="E57" s="188"/>
      <c r="F57" s="189"/>
      <c r="G57" s="176" t="s">
        <v>137</v>
      </c>
      <c r="H57" s="190" t="s">
        <v>138</v>
      </c>
      <c r="I57" s="191"/>
      <c r="J57" s="191"/>
      <c r="K57" s="191"/>
      <c r="L57" s="192"/>
      <c r="R57" s="51"/>
      <c r="AC57" s="11"/>
    </row>
    <row r="58" spans="2:29">
      <c r="B58" s="142"/>
      <c r="C58" s="143"/>
      <c r="D58" s="144"/>
      <c r="E58" s="53" t="s">
        <v>139</v>
      </c>
      <c r="F58" s="53" t="s">
        <v>140</v>
      </c>
      <c r="G58" s="177" t="s">
        <v>141</v>
      </c>
      <c r="H58" s="183"/>
      <c r="I58" s="184"/>
      <c r="J58" s="185"/>
      <c r="K58" s="53" t="s">
        <v>139</v>
      </c>
      <c r="L58" s="53" t="s">
        <v>140</v>
      </c>
      <c r="R58" s="51"/>
      <c r="AC58" s="11"/>
    </row>
    <row r="59" spans="2:29" ht="14.4" customHeight="1">
      <c r="B59" s="152" t="s">
        <v>142</v>
      </c>
      <c r="C59" s="153"/>
      <c r="D59" s="87" t="s">
        <v>143</v>
      </c>
      <c r="E59" s="29">
        <f>I37</f>
        <v>2.7626836639548489</v>
      </c>
      <c r="F59" s="29">
        <f>-C37</f>
        <v>5.1163539476646243</v>
      </c>
      <c r="G59" s="23"/>
      <c r="H59" s="171" t="s">
        <v>144</v>
      </c>
      <c r="I59" s="172"/>
      <c r="J59" s="92" t="s">
        <v>145</v>
      </c>
      <c r="K59" s="29">
        <f>K37</f>
        <v>176.78997361909958</v>
      </c>
      <c r="L59" s="29">
        <f>-E37</f>
        <v>327.40631554564686</v>
      </c>
      <c r="R59" s="51"/>
      <c r="AC59" s="11"/>
    </row>
    <row r="60" spans="2:29" ht="14.4" customHeight="1">
      <c r="B60" s="152" t="s">
        <v>146</v>
      </c>
      <c r="C60" s="153"/>
      <c r="D60" s="87" t="s">
        <v>147</v>
      </c>
      <c r="E60" s="55">
        <f>J37</f>
        <v>6.0000000000000001E-3</v>
      </c>
      <c r="F60" s="40">
        <f>-D37</f>
        <v>6.0000000000000001E-3</v>
      </c>
      <c r="G60" s="23"/>
      <c r="H60" s="171" t="s">
        <v>148</v>
      </c>
      <c r="I60" s="172"/>
      <c r="J60" s="92" t="s">
        <v>149</v>
      </c>
      <c r="K60" s="55">
        <f>J37</f>
        <v>6.0000000000000001E-3</v>
      </c>
      <c r="L60" s="40">
        <f>-F37</f>
        <v>6.0000000000000001E-3</v>
      </c>
      <c r="R60" s="51"/>
      <c r="AC60" s="11"/>
    </row>
    <row r="61" spans="2:29" ht="14.4" customHeight="1">
      <c r="B61" s="56"/>
      <c r="C61" s="23"/>
      <c r="D61" s="23"/>
      <c r="E61" s="23"/>
      <c r="F61" s="23"/>
      <c r="G61" s="23"/>
      <c r="H61" s="23"/>
      <c r="I61" s="23"/>
      <c r="J61" s="23"/>
      <c r="K61" s="23"/>
      <c r="L61" s="23"/>
      <c r="R61" s="51"/>
      <c r="AC61" s="11"/>
    </row>
    <row r="62" spans="2:29">
      <c r="B62" s="34" t="s">
        <v>150</v>
      </c>
      <c r="C62" s="34" t="s">
        <v>151</v>
      </c>
      <c r="D62" s="34" t="s">
        <v>152</v>
      </c>
      <c r="E62" s="23"/>
      <c r="F62" s="23"/>
      <c r="G62" s="23"/>
      <c r="H62" s="173" t="s">
        <v>150</v>
      </c>
      <c r="I62" s="173" t="s">
        <v>153</v>
      </c>
      <c r="J62" s="173" t="s">
        <v>154</v>
      </c>
      <c r="K62" s="23"/>
      <c r="L62" s="23"/>
      <c r="R62" s="51"/>
      <c r="X62" s="197"/>
      <c r="Y62" s="197"/>
      <c r="AC62" s="11"/>
    </row>
    <row r="63" spans="2:29">
      <c r="B63" s="58" t="s">
        <v>155</v>
      </c>
      <c r="C63" s="29">
        <f>C39/F59</f>
        <v>-0.21052631578947367</v>
      </c>
      <c r="D63" s="29">
        <f>D39/E60</f>
        <v>-12.833333333333332</v>
      </c>
      <c r="E63" s="23"/>
      <c r="F63" s="23"/>
      <c r="G63" s="23"/>
      <c r="H63" s="85" t="s">
        <v>155</v>
      </c>
      <c r="I63" s="29">
        <f>E39/L59</f>
        <v>-0.21052631578947367</v>
      </c>
      <c r="J63" s="29">
        <f>F39/L60</f>
        <v>-12.833333333333332</v>
      </c>
      <c r="K63" s="23"/>
      <c r="L63" s="23"/>
      <c r="R63" s="207" t="s">
        <v>156</v>
      </c>
      <c r="S63" s="198"/>
      <c r="T63" s="198"/>
      <c r="U63" s="154"/>
      <c r="V63" s="154"/>
      <c r="X63" s="198" t="s">
        <v>157</v>
      </c>
      <c r="Y63" s="198"/>
      <c r="AC63" s="11"/>
    </row>
    <row r="64" spans="2:29">
      <c r="B64" s="58" t="s">
        <v>158</v>
      </c>
      <c r="C64" s="29">
        <f>C38/F59</f>
        <v>-1.0526315789473684</v>
      </c>
      <c r="D64" s="29">
        <f>D38/F60</f>
        <v>-2.6666666666666665</v>
      </c>
      <c r="E64" s="23"/>
      <c r="F64" s="23"/>
      <c r="G64" s="23"/>
      <c r="H64" s="85" t="s">
        <v>158</v>
      </c>
      <c r="I64" s="29">
        <f>E38/L59</f>
        <v>-1.0526315789473684</v>
      </c>
      <c r="J64" s="29">
        <f>F38/L60</f>
        <v>-2.6666666666666665</v>
      </c>
      <c r="K64" s="23"/>
      <c r="L64" s="23"/>
      <c r="R64" s="57"/>
      <c r="S64" s="44"/>
      <c r="T64" s="44"/>
      <c r="U64" s="44"/>
      <c r="V64" s="44"/>
      <c r="W64" s="44"/>
      <c r="X64" s="44"/>
      <c r="Y64" s="44"/>
      <c r="Z64" s="44"/>
      <c r="AA64" s="44"/>
      <c r="AB64" s="44"/>
      <c r="AC64" s="45"/>
    </row>
    <row r="65" spans="2:29" ht="13.65" customHeight="1">
      <c r="B65" s="58" t="s">
        <v>159</v>
      </c>
      <c r="C65" s="29">
        <v>-1</v>
      </c>
      <c r="D65" s="29">
        <v>0</v>
      </c>
      <c r="E65" s="23"/>
      <c r="F65" s="23"/>
      <c r="G65" s="23"/>
      <c r="H65" s="85" t="s">
        <v>159</v>
      </c>
      <c r="I65" s="29">
        <v>-1</v>
      </c>
      <c r="J65" s="29">
        <v>0</v>
      </c>
      <c r="K65" s="23"/>
      <c r="L65" s="23"/>
      <c r="S65" s="3"/>
      <c r="T65" s="3"/>
      <c r="U65" s="3"/>
      <c r="V65" s="3"/>
      <c r="W65" s="3"/>
      <c r="Z65" s="2"/>
      <c r="AA65" s="2"/>
      <c r="AB65" s="2"/>
      <c r="AC65" s="1"/>
    </row>
    <row r="66" spans="2:29" ht="14.4" customHeight="1">
      <c r="B66" s="61" t="s">
        <v>160</v>
      </c>
      <c r="C66" s="29">
        <v>0</v>
      </c>
      <c r="D66" s="29">
        <v>0</v>
      </c>
      <c r="E66" s="23"/>
      <c r="F66" s="23"/>
      <c r="G66" s="23"/>
      <c r="H66" s="86" t="s">
        <v>160</v>
      </c>
      <c r="I66" s="29">
        <v>0</v>
      </c>
      <c r="J66" s="29">
        <v>0</v>
      </c>
      <c r="K66" s="23"/>
      <c r="L66" s="23"/>
      <c r="R66" s="59" t="s">
        <v>161</v>
      </c>
      <c r="S66" s="60"/>
      <c r="T66" s="60"/>
      <c r="U66" s="60"/>
      <c r="V66" s="60"/>
      <c r="W66" s="60"/>
      <c r="X66" s="60"/>
      <c r="Y66" s="60"/>
      <c r="Z66" s="60"/>
      <c r="AA66" s="60"/>
      <c r="AB66" s="60"/>
      <c r="AC66" s="1"/>
    </row>
    <row r="67" spans="2:29" ht="14.4" customHeight="1">
      <c r="B67" s="61" t="s">
        <v>162</v>
      </c>
      <c r="C67" s="29">
        <v>1</v>
      </c>
      <c r="D67" s="29">
        <v>0</v>
      </c>
      <c r="E67" s="23"/>
      <c r="F67" s="23"/>
      <c r="G67" s="23"/>
      <c r="H67" s="86" t="s">
        <v>162</v>
      </c>
      <c r="I67" s="29">
        <v>1</v>
      </c>
      <c r="J67" s="29">
        <v>0</v>
      </c>
      <c r="K67" s="23"/>
      <c r="L67" s="23"/>
      <c r="R67" s="196" t="s">
        <v>163</v>
      </c>
      <c r="S67" s="196"/>
      <c r="T67" s="196"/>
      <c r="U67" s="196"/>
      <c r="V67" s="196"/>
      <c r="W67" s="196"/>
      <c r="X67" s="196"/>
      <c r="Y67" s="196"/>
      <c r="Z67" s="196"/>
      <c r="AA67" s="196"/>
      <c r="AB67" s="196"/>
      <c r="AC67" s="196"/>
    </row>
    <row r="68" spans="2:29">
      <c r="B68" s="61" t="s">
        <v>164</v>
      </c>
      <c r="C68" s="29">
        <f>I38/E59</f>
        <v>1.0526315789473684</v>
      </c>
      <c r="D68" s="29">
        <f>J38/E60</f>
        <v>2.6666666666666665</v>
      </c>
      <c r="E68" s="23"/>
      <c r="F68" s="23"/>
      <c r="G68" s="23"/>
      <c r="H68" s="86" t="s">
        <v>164</v>
      </c>
      <c r="I68" s="29">
        <f>K38/K59</f>
        <v>1.0526315789473684</v>
      </c>
      <c r="J68" s="29">
        <f>L38/K60</f>
        <v>2.6666666666666665</v>
      </c>
      <c r="K68" s="23"/>
      <c r="L68" s="23"/>
      <c r="R68" s="196"/>
      <c r="S68" s="196"/>
      <c r="T68" s="196"/>
      <c r="U68" s="196"/>
      <c r="V68" s="196"/>
      <c r="W68" s="196"/>
      <c r="X68" s="196"/>
      <c r="Y68" s="196"/>
      <c r="Z68" s="196"/>
      <c r="AA68" s="196"/>
      <c r="AB68" s="196"/>
      <c r="AC68" s="196"/>
    </row>
    <row r="69" spans="2:29">
      <c r="B69" s="61" t="s">
        <v>165</v>
      </c>
      <c r="C69" s="29">
        <f>I39/E59</f>
        <v>0.2105263157894737</v>
      </c>
      <c r="D69" s="29">
        <f>J39/E60</f>
        <v>12.833333333333332</v>
      </c>
      <c r="E69" s="23"/>
      <c r="F69" s="23"/>
      <c r="G69" s="23"/>
      <c r="H69" s="86" t="s">
        <v>165</v>
      </c>
      <c r="I69" s="29">
        <f>K39/K59</f>
        <v>0.2105263157894737</v>
      </c>
      <c r="J69" s="29">
        <f>L39/K60</f>
        <v>12.833333333333332</v>
      </c>
      <c r="K69" s="23"/>
      <c r="L69" s="23"/>
      <c r="R69" s="60"/>
      <c r="S69" s="60"/>
      <c r="T69" s="60"/>
      <c r="U69" s="60"/>
      <c r="V69" s="60"/>
      <c r="W69" s="60"/>
      <c r="X69" s="60"/>
      <c r="Y69" s="60"/>
      <c r="Z69" s="60"/>
      <c r="AA69" s="60"/>
      <c r="AB69" s="60"/>
      <c r="AC69" s="60"/>
    </row>
    <row r="70" spans="2:29">
      <c r="R70" s="60"/>
      <c r="S70" s="60"/>
      <c r="T70" s="60"/>
      <c r="U70" s="60"/>
      <c r="V70" s="60"/>
      <c r="W70" s="60"/>
      <c r="X70" s="60"/>
      <c r="Y70" s="60"/>
      <c r="Z70" s="60"/>
      <c r="AA70" s="60"/>
      <c r="AB70" s="60"/>
      <c r="AC70" s="60"/>
    </row>
    <row r="71" spans="2:29">
      <c r="R71" s="60"/>
      <c r="S71" s="60"/>
      <c r="T71" s="60"/>
      <c r="U71" s="60"/>
      <c r="V71" s="60"/>
      <c r="W71" s="60"/>
      <c r="X71" s="60"/>
      <c r="Y71" s="60"/>
      <c r="Z71" s="60"/>
      <c r="AA71" s="60"/>
      <c r="AB71" s="60"/>
      <c r="AC71" s="60"/>
    </row>
    <row r="72" spans="2:29">
      <c r="AC72" s="1"/>
    </row>
    <row r="73" spans="2:29">
      <c r="AC73" s="1"/>
    </row>
    <row r="74" spans="2:29">
      <c r="AC74" s="1"/>
    </row>
    <row r="75" spans="2:29">
      <c r="AC75" s="1"/>
    </row>
    <row r="76" spans="2:29">
      <c r="AC76" s="1"/>
    </row>
    <row r="77" spans="2:29" ht="16.399999999999999" customHeight="1">
      <c r="AC77" s="1"/>
    </row>
    <row r="78" spans="2:29" ht="15.65" customHeight="1">
      <c r="AC78" s="1"/>
    </row>
    <row r="79" spans="2:29" ht="15.65" customHeight="1">
      <c r="AC79" s="1"/>
    </row>
    <row r="80" spans="2:29" ht="15.65" customHeight="1">
      <c r="AC80" s="1"/>
    </row>
    <row r="81" spans="1:29" ht="15.65" customHeight="1">
      <c r="AC81" s="1"/>
    </row>
    <row r="82" spans="1:29">
      <c r="AC82" s="1"/>
    </row>
    <row r="83" spans="1:29">
      <c r="AC83" s="1"/>
    </row>
    <row r="84" spans="1:29">
      <c r="AC84" s="1"/>
    </row>
    <row r="85" spans="1:29" ht="15.65" customHeight="1">
      <c r="AC85" s="1"/>
    </row>
    <row r="86" spans="1:29" ht="15.65" customHeight="1">
      <c r="AC86" s="1"/>
    </row>
    <row r="87" spans="1:29" ht="15.65" customHeight="1">
      <c r="AC87" s="1"/>
    </row>
    <row r="88" spans="1:29">
      <c r="AC88" s="1"/>
    </row>
    <row r="89" spans="1:29">
      <c r="AC89" s="1"/>
    </row>
    <row r="90" spans="1:29">
      <c r="A90" s="51"/>
      <c r="AC90" s="1"/>
    </row>
    <row r="91" spans="1:29">
      <c r="A91" s="51"/>
      <c r="AC91" s="1"/>
    </row>
    <row r="92" spans="1:29">
      <c r="A92" s="51"/>
      <c r="AC92" s="1"/>
    </row>
    <row r="93" spans="1:29">
      <c r="A93" s="51"/>
      <c r="AC93" s="1"/>
    </row>
    <row r="94" spans="1:29">
      <c r="A94" s="51"/>
      <c r="AC94" s="1"/>
    </row>
    <row r="95" spans="1:29">
      <c r="A95" s="140"/>
      <c r="B95" s="140"/>
      <c r="C95" s="140"/>
      <c r="AC95" s="1"/>
    </row>
    <row r="96" spans="1:29">
      <c r="A96" s="140"/>
      <c r="B96" s="140"/>
      <c r="C96" s="140"/>
      <c r="AC96" s="1"/>
    </row>
    <row r="97" spans="1:29">
      <c r="A97" s="140"/>
      <c r="B97" s="140"/>
      <c r="C97" s="140"/>
      <c r="AC97" s="1"/>
    </row>
    <row r="98" spans="1:29">
      <c r="A98" s="140"/>
      <c r="B98" s="140"/>
      <c r="C98" s="140"/>
      <c r="AC98" s="1"/>
    </row>
    <row r="99" spans="1:29">
      <c r="A99" s="140"/>
      <c r="B99" s="140"/>
      <c r="C99" s="140"/>
      <c r="AC99" s="1"/>
    </row>
    <row r="100" spans="1:29">
      <c r="A100" s="140"/>
      <c r="B100" s="140"/>
      <c r="C100" s="140"/>
      <c r="AC100" s="1"/>
    </row>
    <row r="101" spans="1:29" ht="15.5">
      <c r="A101" s="140"/>
      <c r="B101" s="140"/>
      <c r="C101" s="140"/>
      <c r="M101" s="62"/>
      <c r="N101" s="62"/>
      <c r="O101" s="62"/>
      <c r="P101" s="62"/>
      <c r="Q101" s="62"/>
      <c r="AC101" s="1"/>
    </row>
    <row r="102" spans="1:29" ht="15.5">
      <c r="A102" s="140"/>
      <c r="B102" s="140"/>
      <c r="C102" s="140"/>
      <c r="M102" s="62"/>
      <c r="N102" s="62"/>
      <c r="O102" s="62"/>
      <c r="P102" s="62"/>
      <c r="Q102" s="62"/>
      <c r="AC102" s="1"/>
    </row>
    <row r="103" spans="1:29" ht="15.5">
      <c r="A103" s="140"/>
      <c r="B103" s="140"/>
      <c r="C103" s="140"/>
      <c r="M103" s="62"/>
      <c r="N103" s="62"/>
      <c r="O103" s="62"/>
      <c r="P103" s="62"/>
      <c r="Q103" s="62"/>
      <c r="AC103" s="1"/>
    </row>
    <row r="104" spans="1:29">
      <c r="A104" s="140"/>
      <c r="B104" s="140"/>
      <c r="C104" s="140"/>
      <c r="AC104" s="1"/>
    </row>
    <row r="105" spans="1:29">
      <c r="A105" s="140"/>
      <c r="B105" s="140"/>
      <c r="C105" s="140"/>
    </row>
    <row r="106" spans="1:29">
      <c r="A106" s="140"/>
      <c r="B106" s="140"/>
      <c r="C106" s="140"/>
    </row>
    <row r="107" spans="1:29">
      <c r="A107" s="140"/>
      <c r="B107" s="140"/>
      <c r="C107" s="140"/>
    </row>
    <row r="108" spans="1:29">
      <c r="A108" s="140"/>
      <c r="B108" s="140"/>
      <c r="C108" s="141"/>
      <c r="D108" s="26"/>
      <c r="E108" s="26"/>
      <c r="F108" s="26"/>
      <c r="G108" s="26"/>
      <c r="AC108" s="1"/>
    </row>
    <row r="109" spans="1:29">
      <c r="A109" s="140"/>
      <c r="B109" s="140"/>
      <c r="C109" s="140"/>
    </row>
    <row r="110" spans="1:29">
      <c r="A110" s="140"/>
      <c r="B110" s="140"/>
      <c r="C110" s="140"/>
    </row>
    <row r="113" spans="29:29" ht="14.4" customHeight="1">
      <c r="AC113" s="1"/>
    </row>
  </sheetData>
  <sheetProtection algorithmName="SHA-512" hashValue="kG2VFV05CwsZ7iD/ahQHwhG7NNWo/aHe7pVrXhE9OS/ilyA2OTurB8wU+vK2S+pb8pYd402hvsxjdio9o/251w==" saltValue="pZUhwF8YFYNjPingjvOEqQ==" spinCount="100000" sheet="1" objects="1" scenarios="1"/>
  <mergeCells count="20">
    <mergeCell ref="B2:N3"/>
    <mergeCell ref="R67:AC68"/>
    <mergeCell ref="X62:Y62"/>
    <mergeCell ref="X63:Y63"/>
    <mergeCell ref="B6:C6"/>
    <mergeCell ref="D6:E6"/>
    <mergeCell ref="B20:I21"/>
    <mergeCell ref="B30:L31"/>
    <mergeCell ref="B32:F32"/>
    <mergeCell ref="H32:L32"/>
    <mergeCell ref="C33:D33"/>
    <mergeCell ref="E33:F33"/>
    <mergeCell ref="I33:J33"/>
    <mergeCell ref="K33:L33"/>
    <mergeCell ref="R63:T63"/>
    <mergeCell ref="H58:J58"/>
    <mergeCell ref="B55:L56"/>
    <mergeCell ref="B57:F57"/>
    <mergeCell ref="H57:L57"/>
    <mergeCell ref="D5:E5"/>
  </mergeCells>
  <dataValidations count="2">
    <dataValidation type="list" allowBlank="1" showInputMessage="1" showErrorMessage="1" sqref="D5" xr:uid="{D917B18B-65EB-458B-A720-4F591F72EEC4}">
      <formula1>"Exterior, Interior"</formula1>
    </dataValidation>
    <dataValidation type="list" allowBlank="1" showInputMessage="1" showErrorMessage="1" sqref="D6" xr:uid="{B7127A9F-80C3-41EA-B456-73DA50213E16}">
      <formula1>IF($D$5="Exterior",$F$5:$F$6,$G$5:$G$6)</formula1>
    </dataValidation>
  </dataValidations>
  <pageMargins left="1" right="0" top="0.5" bottom="0" header="0" footer="0"/>
  <pageSetup paperSize="9" scale="60" orientation="portrait" r:id="rId1"/>
  <rowBreaks count="1" manualBreakCount="1">
    <brk id="89" max="28" man="1"/>
  </rowBreaks>
  <colBreaks count="1" manualBreakCount="1">
    <brk id="15" max="82"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ED7A9-AF2B-43A8-915E-6988274886EA}">
  <dimension ref="A1:AC83"/>
  <sheetViews>
    <sheetView zoomScale="90" zoomScaleNormal="90" zoomScaleSheetLayoutView="90" workbookViewId="0">
      <selection activeCell="K12" sqref="K12"/>
    </sheetView>
  </sheetViews>
  <sheetFormatPr defaultColWidth="8.90625" defaultRowHeight="14.5"/>
  <cols>
    <col min="1" max="1" width="9.54296875" style="1" customWidth="1"/>
    <col min="2" max="2" width="11.54296875" style="1" customWidth="1"/>
    <col min="3" max="3" width="9.453125" style="1" customWidth="1"/>
    <col min="4" max="5" width="8.90625" style="1"/>
    <col min="6" max="6" width="9.54296875" style="1" customWidth="1"/>
    <col min="7" max="7" width="8" style="1" customWidth="1"/>
    <col min="8" max="8" width="11.90625" style="1" customWidth="1"/>
    <col min="9" max="9" width="11" style="1" customWidth="1"/>
    <col min="10" max="10" width="11.08984375" style="1" customWidth="1"/>
    <col min="11" max="11" width="12" style="1" customWidth="1"/>
    <col min="12" max="12" width="9.08984375" style="1" customWidth="1"/>
    <col min="13" max="14" width="5.54296875" style="1" customWidth="1"/>
    <col min="15" max="15" width="16.08984375" style="1" customWidth="1"/>
    <col min="16" max="16" width="2" style="1" customWidth="1"/>
    <col min="17" max="17" width="5.54296875" style="1" customWidth="1"/>
    <col min="18" max="18" width="3" style="1" customWidth="1"/>
    <col min="19" max="19" width="5.54296875" style="1" customWidth="1"/>
    <col min="20" max="20" width="11.453125" style="1" customWidth="1"/>
    <col min="21" max="23" width="5.54296875" style="1" customWidth="1"/>
    <col min="24" max="24" width="5" style="1" customWidth="1"/>
    <col min="25" max="27" width="5.54296875" style="1" customWidth="1"/>
    <col min="28" max="28" width="5.90625" style="1" customWidth="1"/>
    <col min="29" max="29" width="25.453125" style="1" customWidth="1"/>
    <col min="30" max="16384" width="8.90625" style="1"/>
  </cols>
  <sheetData>
    <row r="1" spans="1:29" ht="14.4" customHeight="1">
      <c r="B1" s="2" t="s">
        <v>166</v>
      </c>
      <c r="C1" s="2"/>
      <c r="D1" s="2"/>
      <c r="E1" s="2"/>
      <c r="F1" s="2"/>
      <c r="G1" s="2"/>
      <c r="H1" s="2"/>
      <c r="I1" s="2"/>
      <c r="J1" s="2"/>
      <c r="K1" s="2"/>
      <c r="L1" s="2"/>
      <c r="M1" s="2"/>
      <c r="N1" s="2"/>
      <c r="O1" s="3" t="s">
        <v>1</v>
      </c>
    </row>
    <row r="2" spans="1:29" ht="16.649999999999999" customHeight="1">
      <c r="A2" s="98"/>
      <c r="B2" s="159" t="s">
        <v>167</v>
      </c>
      <c r="C2" s="2"/>
      <c r="D2" s="2"/>
      <c r="E2" s="2"/>
      <c r="F2" s="2"/>
      <c r="G2" s="2"/>
      <c r="H2" s="2"/>
      <c r="I2" s="2"/>
      <c r="J2" s="2"/>
      <c r="K2" s="2"/>
      <c r="L2" s="2"/>
      <c r="M2" s="2"/>
      <c r="N2" s="2"/>
      <c r="O2" s="161" t="s">
        <v>3</v>
      </c>
      <c r="P2" s="94" t="s">
        <v>4</v>
      </c>
      <c r="Q2" s="6"/>
      <c r="R2" s="6"/>
      <c r="S2" s="6"/>
      <c r="T2" s="6"/>
      <c r="U2" s="6"/>
      <c r="V2" s="6"/>
      <c r="W2" s="6"/>
      <c r="X2" s="6"/>
      <c r="Y2" s="7"/>
      <c r="Z2" s="7"/>
      <c r="AA2" s="7"/>
      <c r="AB2" s="7"/>
      <c r="AC2" s="8"/>
    </row>
    <row r="3" spans="1:29" ht="15.65" customHeight="1">
      <c r="O3" s="162" t="s">
        <v>5</v>
      </c>
      <c r="P3" s="48" t="s">
        <v>6</v>
      </c>
      <c r="Q3" s="10"/>
      <c r="R3" s="10"/>
      <c r="S3" s="10"/>
      <c r="T3" s="10"/>
      <c r="U3" s="10"/>
      <c r="V3" s="10"/>
      <c r="W3" s="10"/>
      <c r="X3" s="10"/>
      <c r="Y3" s="10"/>
      <c r="Z3" s="10"/>
      <c r="AA3" s="10"/>
      <c r="AB3" s="10"/>
      <c r="AC3" s="11"/>
    </row>
    <row r="4" spans="1:29" ht="14.4" customHeight="1">
      <c r="B4" s="12"/>
      <c r="C4" s="209" t="s">
        <v>168</v>
      </c>
      <c r="D4" s="209"/>
      <c r="E4" s="210" t="s">
        <v>10</v>
      </c>
      <c r="F4" s="210"/>
      <c r="J4" s="3" t="s">
        <v>12</v>
      </c>
      <c r="K4" s="63"/>
      <c r="O4" s="162" t="s">
        <v>7</v>
      </c>
      <c r="P4" s="48" t="s">
        <v>8</v>
      </c>
      <c r="Q4" s="10"/>
      <c r="R4" s="10"/>
      <c r="S4" s="10"/>
      <c r="T4" s="10"/>
      <c r="U4" s="10"/>
      <c r="V4" s="10"/>
      <c r="W4" s="10"/>
      <c r="X4" s="10"/>
      <c r="Y4" s="10"/>
      <c r="Z4" s="10"/>
      <c r="AA4" s="10"/>
      <c r="AB4" s="10"/>
      <c r="AC4" s="11"/>
    </row>
    <row r="5" spans="1:29" ht="14.4" customHeight="1">
      <c r="D5" s="12" t="s">
        <v>169</v>
      </c>
      <c r="E5" s="211" t="s">
        <v>11</v>
      </c>
      <c r="F5" s="211"/>
      <c r="J5" s="3" t="s">
        <v>170</v>
      </c>
      <c r="K5" s="64"/>
      <c r="O5" s="162" t="s">
        <v>13</v>
      </c>
      <c r="P5" s="48" t="s">
        <v>14</v>
      </c>
      <c r="Q5" s="10"/>
      <c r="R5" s="10"/>
      <c r="S5" s="10"/>
      <c r="T5" s="10"/>
      <c r="U5" s="10"/>
      <c r="V5" s="10"/>
      <c r="W5" s="10"/>
      <c r="X5" s="10"/>
      <c r="Y5" s="10"/>
      <c r="Z5" s="10"/>
      <c r="AA5" s="10"/>
      <c r="AB5" s="10"/>
      <c r="AC5" s="11"/>
    </row>
    <row r="6" spans="1:29" ht="14.4" customHeight="1">
      <c r="B6" s="99"/>
      <c r="C6" s="99"/>
      <c r="J6" s="3" t="s">
        <v>18</v>
      </c>
      <c r="K6" s="65"/>
      <c r="O6" s="162" t="s">
        <v>19</v>
      </c>
      <c r="P6" s="48" t="s">
        <v>20</v>
      </c>
      <c r="Q6" s="10"/>
      <c r="R6" s="10"/>
      <c r="S6" s="10"/>
      <c r="T6" s="10"/>
      <c r="U6" s="10"/>
      <c r="V6" s="10"/>
      <c r="W6" s="10"/>
      <c r="X6" s="10"/>
      <c r="Y6" s="10"/>
      <c r="Z6" s="10"/>
      <c r="AA6" s="10"/>
      <c r="AB6" s="10"/>
      <c r="AC6" s="11"/>
    </row>
    <row r="7" spans="1:29" ht="14.4" customHeight="1">
      <c r="B7" s="20" t="s">
        <v>171</v>
      </c>
      <c r="C7" s="99"/>
      <c r="O7" s="162" t="s">
        <v>21</v>
      </c>
      <c r="P7" s="48" t="s">
        <v>22</v>
      </c>
      <c r="Q7" s="10"/>
      <c r="R7" s="10"/>
      <c r="S7" s="10"/>
      <c r="T7" s="10"/>
      <c r="U7" s="10"/>
      <c r="V7" s="10"/>
      <c r="W7" s="10"/>
      <c r="X7" s="10"/>
      <c r="Y7" s="10"/>
      <c r="Z7" s="10"/>
      <c r="AA7" s="10"/>
      <c r="AB7" s="10"/>
      <c r="AC7" s="11"/>
    </row>
    <row r="8" spans="1:29" ht="16.5">
      <c r="B8" s="54" t="s">
        <v>172</v>
      </c>
      <c r="C8" s="54" t="s">
        <v>27</v>
      </c>
      <c r="D8" s="54" t="s">
        <v>29</v>
      </c>
      <c r="E8" s="54" t="s">
        <v>173</v>
      </c>
      <c r="F8" s="54" t="s">
        <v>30</v>
      </c>
      <c r="G8" s="54" t="s">
        <v>31</v>
      </c>
      <c r="H8" s="54" t="s">
        <v>174</v>
      </c>
      <c r="I8" s="87" t="s">
        <v>175</v>
      </c>
      <c r="J8" s="88" t="s">
        <v>176</v>
      </c>
      <c r="K8" s="101"/>
      <c r="O8" s="162" t="s">
        <v>23</v>
      </c>
      <c r="P8" s="48" t="s">
        <v>177</v>
      </c>
      <c r="Q8" s="10"/>
      <c r="R8" s="10"/>
      <c r="S8" s="10"/>
      <c r="T8" s="10"/>
      <c r="U8" s="10"/>
      <c r="V8" s="10"/>
      <c r="W8" s="10"/>
      <c r="X8" s="10"/>
      <c r="Y8" s="10"/>
      <c r="Z8" s="10"/>
      <c r="AA8" s="10"/>
      <c r="AB8" s="10"/>
      <c r="AC8" s="11"/>
    </row>
    <row r="9" spans="1:29" ht="14.4" customHeight="1">
      <c r="B9" s="108">
        <v>33.1</v>
      </c>
      <c r="C9" s="108">
        <v>406</v>
      </c>
      <c r="D9" s="108">
        <v>406</v>
      </c>
      <c r="E9" s="108">
        <v>406</v>
      </c>
      <c r="F9" s="108">
        <v>406</v>
      </c>
      <c r="G9" s="108">
        <v>1676</v>
      </c>
      <c r="H9" s="108">
        <v>3200</v>
      </c>
      <c r="I9" s="108">
        <v>545.61</v>
      </c>
      <c r="J9" s="83">
        <f>I9*1000/D9/F9</f>
        <v>3.3100172292460384</v>
      </c>
      <c r="O9" s="162" t="s">
        <v>98</v>
      </c>
      <c r="P9" s="48" t="s">
        <v>178</v>
      </c>
      <c r="Y9" s="10"/>
      <c r="Z9" s="10"/>
      <c r="AA9" s="10"/>
      <c r="AB9" s="10"/>
      <c r="AC9" s="11"/>
    </row>
    <row r="10" spans="1:29" ht="14.4" customHeight="1">
      <c r="G10" s="26"/>
      <c r="H10" s="26"/>
      <c r="I10" s="26"/>
      <c r="J10" s="26"/>
      <c r="K10" s="26"/>
      <c r="L10" s="26"/>
      <c r="O10" s="163" t="s">
        <v>179</v>
      </c>
      <c r="P10" s="48" t="s">
        <v>180</v>
      </c>
      <c r="Q10" s="10"/>
      <c r="R10" s="10"/>
      <c r="S10" s="10"/>
      <c r="T10" s="10"/>
      <c r="U10" s="10"/>
      <c r="V10" s="10"/>
      <c r="W10" s="10"/>
      <c r="X10" s="10"/>
      <c r="Y10" s="10"/>
      <c r="Z10" s="10"/>
      <c r="AA10" s="10"/>
      <c r="AB10" s="10"/>
      <c r="AC10" s="11"/>
    </row>
    <row r="11" spans="1:29" ht="15.65" customHeight="1">
      <c r="B11" s="16" t="s">
        <v>181</v>
      </c>
      <c r="C11" s="53" t="s">
        <v>125</v>
      </c>
      <c r="D11" s="53" t="s">
        <v>127</v>
      </c>
      <c r="E11" s="53" t="s">
        <v>129</v>
      </c>
      <c r="F11" s="53" t="s">
        <v>130</v>
      </c>
      <c r="G11" s="102"/>
      <c r="I11" s="26"/>
      <c r="J11" s="26"/>
      <c r="K11" s="26"/>
      <c r="L11" s="26"/>
      <c r="O11" s="164" t="s">
        <v>182</v>
      </c>
      <c r="P11" s="48" t="s">
        <v>183</v>
      </c>
      <c r="Q11" s="10"/>
      <c r="R11" s="10"/>
      <c r="S11" s="10"/>
      <c r="T11" s="10"/>
      <c r="U11" s="10"/>
      <c r="V11" s="10"/>
      <c r="W11" s="10"/>
      <c r="X11" s="10"/>
      <c r="Y11" s="10"/>
      <c r="Z11" s="10"/>
      <c r="AA11" s="10"/>
      <c r="AB11" s="10"/>
      <c r="AC11" s="11"/>
    </row>
    <row r="12" spans="1:29" ht="14.4" customHeight="1">
      <c r="B12" s="53" t="s">
        <v>139</v>
      </c>
      <c r="C12" s="66">
        <v>0.28999999999999998</v>
      </c>
      <c r="D12" s="66">
        <v>0.42</v>
      </c>
      <c r="E12" s="66">
        <v>0.42</v>
      </c>
      <c r="F12" s="66">
        <v>0.1</v>
      </c>
      <c r="G12" s="26"/>
      <c r="I12" s="32"/>
      <c r="J12" s="32"/>
      <c r="K12" s="32"/>
      <c r="L12" s="32"/>
      <c r="O12" s="164" t="s">
        <v>101</v>
      </c>
      <c r="P12" s="48" t="s">
        <v>184</v>
      </c>
      <c r="Q12" s="10"/>
      <c r="R12" s="10"/>
      <c r="S12" s="10"/>
      <c r="T12" s="10"/>
      <c r="U12" s="10"/>
      <c r="V12" s="10"/>
      <c r="W12" s="10"/>
      <c r="X12" s="10"/>
      <c r="Y12" s="10"/>
      <c r="Z12" s="10"/>
      <c r="AA12" s="10"/>
      <c r="AB12" s="10"/>
      <c r="AC12" s="11"/>
    </row>
    <row r="13" spans="1:29" ht="14.4" customHeight="1">
      <c r="B13" s="53" t="s">
        <v>140</v>
      </c>
      <c r="C13" s="66">
        <f>IF($E$5="Hooked",0.29,0.13)</f>
        <v>0.13</v>
      </c>
      <c r="D13" s="66">
        <f>IF($E$5="Hooked",0.42,0.19)</f>
        <v>0.19</v>
      </c>
      <c r="E13" s="66">
        <f>IF($E$5="Hooked",0.42,0.19)</f>
        <v>0.19</v>
      </c>
      <c r="F13" s="66">
        <f>IF($E$5="Hooked",0.1,0.06)</f>
        <v>0.06</v>
      </c>
      <c r="G13" s="26"/>
      <c r="H13" s="26"/>
      <c r="I13" s="32"/>
      <c r="J13" s="32"/>
      <c r="K13" s="32"/>
      <c r="L13" s="32"/>
      <c r="O13" s="165" t="s">
        <v>185</v>
      </c>
      <c r="P13" s="48" t="s">
        <v>186</v>
      </c>
      <c r="Q13" s="10"/>
      <c r="R13" s="10"/>
      <c r="S13" s="10"/>
      <c r="T13" s="10"/>
      <c r="U13" s="10"/>
      <c r="V13" s="10"/>
      <c r="W13" s="10"/>
      <c r="X13" s="10"/>
      <c r="AC13" s="11"/>
    </row>
    <row r="14" spans="1:29" ht="14.4" customHeight="1">
      <c r="G14" s="26"/>
      <c r="H14" s="26"/>
      <c r="I14" s="26"/>
      <c r="J14" s="26"/>
      <c r="K14" s="26"/>
      <c r="L14" s="26"/>
      <c r="O14" s="166" t="s">
        <v>187</v>
      </c>
      <c r="P14" s="48" t="s">
        <v>188</v>
      </c>
      <c r="Q14" s="10"/>
      <c r="R14" s="10"/>
      <c r="S14" s="10"/>
      <c r="T14" s="10"/>
      <c r="U14" s="10"/>
      <c r="V14" s="10"/>
      <c r="W14" s="10"/>
      <c r="X14" s="10"/>
      <c r="AC14" s="11"/>
    </row>
    <row r="15" spans="1:29" ht="14.4" customHeight="1">
      <c r="B15" s="212" t="s">
        <v>189</v>
      </c>
      <c r="C15" s="212"/>
      <c r="D15" s="212"/>
      <c r="E15" s="212"/>
      <c r="F15" s="212"/>
      <c r="H15" s="212" t="s">
        <v>169</v>
      </c>
      <c r="I15" s="212"/>
      <c r="J15" s="212"/>
      <c r="K15" s="212"/>
      <c r="L15" s="212"/>
      <c r="O15" s="166" t="s">
        <v>190</v>
      </c>
      <c r="P15" s="48" t="s">
        <v>191</v>
      </c>
      <c r="Q15" s="10"/>
      <c r="R15" s="10"/>
      <c r="S15" s="10"/>
      <c r="T15" s="10"/>
      <c r="U15" s="10"/>
      <c r="V15" s="10"/>
      <c r="W15" s="10"/>
      <c r="X15" s="10"/>
      <c r="AC15" s="11"/>
    </row>
    <row r="16" spans="1:29" ht="15.65" customHeight="1">
      <c r="B16" s="53" t="s">
        <v>192</v>
      </c>
      <c r="C16" s="109">
        <v>724.87528749797855</v>
      </c>
      <c r="D16" s="109">
        <v>967.72993485798065</v>
      </c>
      <c r="E16" s="109">
        <v>967.72993485798065</v>
      </c>
      <c r="F16" s="109">
        <v>342.19054723713259</v>
      </c>
      <c r="G16" s="23"/>
      <c r="H16" s="53" t="s">
        <v>193</v>
      </c>
      <c r="I16" s="109">
        <v>407.51953773834174</v>
      </c>
      <c r="J16" s="109">
        <v>530.71914236577254</v>
      </c>
      <c r="K16" s="109">
        <v>530.71914236577254</v>
      </c>
      <c r="L16" s="109">
        <v>247.45959721836235</v>
      </c>
      <c r="O16" s="162" t="s">
        <v>194</v>
      </c>
      <c r="P16" s="48" t="s">
        <v>195</v>
      </c>
      <c r="Q16" s="10"/>
      <c r="R16" s="10"/>
      <c r="S16" s="10"/>
      <c r="T16" s="10"/>
      <c r="U16" s="10"/>
      <c r="V16" s="10"/>
      <c r="W16" s="10"/>
      <c r="X16" s="10"/>
      <c r="AC16" s="11"/>
    </row>
    <row r="17" spans="2:29" ht="14.4" customHeight="1">
      <c r="O17" s="162" t="s">
        <v>196</v>
      </c>
      <c r="P17" s="48" t="s">
        <v>197</v>
      </c>
      <c r="Q17" s="10"/>
      <c r="R17" s="10"/>
      <c r="S17" s="10"/>
      <c r="T17" s="10"/>
      <c r="U17" s="10"/>
      <c r="V17" s="10"/>
      <c r="W17" s="10"/>
      <c r="X17" s="10"/>
      <c r="Y17" s="10"/>
      <c r="Z17" s="10"/>
      <c r="AA17" s="10"/>
      <c r="AB17" s="10"/>
      <c r="AC17" s="11"/>
    </row>
    <row r="18" spans="2:29" ht="14.4" customHeight="1">
      <c r="B18" s="34" t="s">
        <v>198</v>
      </c>
      <c r="C18" s="34" t="s">
        <v>125</v>
      </c>
      <c r="D18" s="34" t="s">
        <v>127</v>
      </c>
      <c r="E18" s="34" t="s">
        <v>129</v>
      </c>
      <c r="F18" s="34" t="s">
        <v>130</v>
      </c>
      <c r="H18" s="34" t="s">
        <v>198</v>
      </c>
      <c r="I18" s="34" t="s">
        <v>125</v>
      </c>
      <c r="J18" s="34" t="s">
        <v>127</v>
      </c>
      <c r="K18" s="34" t="s">
        <v>129</v>
      </c>
      <c r="L18" s="34" t="s">
        <v>130</v>
      </c>
      <c r="O18" s="162" t="s">
        <v>199</v>
      </c>
      <c r="P18" s="48" t="s">
        <v>200</v>
      </c>
      <c r="Q18" s="10"/>
      <c r="R18" s="10"/>
      <c r="S18" s="10"/>
      <c r="T18" s="10"/>
      <c r="U18" s="10"/>
      <c r="V18" s="10"/>
      <c r="W18" s="10"/>
      <c r="X18" s="10"/>
      <c r="Y18" s="10"/>
      <c r="Z18" s="10"/>
      <c r="AA18" s="10"/>
      <c r="AB18" s="10"/>
      <c r="AC18" s="11"/>
    </row>
    <row r="19" spans="2:29" ht="14.4" customHeight="1">
      <c r="B19" s="16" t="s">
        <v>201</v>
      </c>
      <c r="C19" s="67">
        <f>C12*SQRT($B$9)</f>
        <v>1.6684453841825329</v>
      </c>
      <c r="D19" s="67">
        <f>D12*SQRT($B$9)</f>
        <v>2.4163691770919442</v>
      </c>
      <c r="E19" s="67">
        <f>E12*SQRT($B$9)</f>
        <v>2.4163691770919442</v>
      </c>
      <c r="F19" s="67">
        <f>F12*SQRT($B$9)</f>
        <v>0.5753259945457011</v>
      </c>
      <c r="H19" s="16" t="s">
        <v>201</v>
      </c>
      <c r="I19" s="67">
        <f>C13*SQRT($B$9)</f>
        <v>0.74792379290941136</v>
      </c>
      <c r="J19" s="67">
        <f>D13*SQRT($B$9)</f>
        <v>1.0931193896368321</v>
      </c>
      <c r="K19" s="67">
        <f>E13*SQRT($B$9)</f>
        <v>1.0931193896368321</v>
      </c>
      <c r="L19" s="67">
        <f>F13*SQRT($B$9)</f>
        <v>0.34519559672742062</v>
      </c>
      <c r="O19" s="162" t="s">
        <v>202</v>
      </c>
      <c r="P19" s="48" t="s">
        <v>203</v>
      </c>
      <c r="Q19" s="10"/>
      <c r="R19" s="10"/>
      <c r="S19" s="10"/>
      <c r="T19" s="10"/>
      <c r="U19" s="10"/>
      <c r="V19" s="10"/>
      <c r="W19" s="10"/>
      <c r="X19" s="10"/>
      <c r="Y19" s="10"/>
      <c r="Z19" s="10"/>
      <c r="AA19" s="10"/>
      <c r="AB19" s="10"/>
      <c r="AC19" s="11"/>
    </row>
    <row r="20" spans="2:29" ht="14.4" customHeight="1">
      <c r="B20" s="27" t="s">
        <v>187</v>
      </c>
      <c r="C20" s="67">
        <f>$C$9/$D$9</f>
        <v>1</v>
      </c>
      <c r="D20" s="67">
        <f>$C$9/$D$9</f>
        <v>1</v>
      </c>
      <c r="E20" s="67">
        <f>$C$9/$D$9</f>
        <v>1</v>
      </c>
      <c r="F20" s="67">
        <f>$C$9/$D$9</f>
        <v>1</v>
      </c>
      <c r="H20" s="27" t="s">
        <v>187</v>
      </c>
      <c r="I20" s="67">
        <f>$C$9/$D$9</f>
        <v>1</v>
      </c>
      <c r="J20" s="67">
        <f>$C$9/$D$9</f>
        <v>1</v>
      </c>
      <c r="K20" s="67">
        <f>$C$9/$D$9</f>
        <v>1</v>
      </c>
      <c r="L20" s="67">
        <f>$C$9/$D$9</f>
        <v>1</v>
      </c>
      <c r="O20" s="165" t="s">
        <v>204</v>
      </c>
      <c r="P20" s="48" t="s">
        <v>205</v>
      </c>
      <c r="Q20" s="10"/>
      <c r="R20" s="10"/>
      <c r="S20" s="10"/>
      <c r="T20" s="10"/>
      <c r="U20" s="10"/>
      <c r="V20" s="10"/>
      <c r="W20" s="10"/>
      <c r="X20" s="10"/>
      <c r="Y20" s="10"/>
      <c r="Z20" s="10"/>
      <c r="AA20" s="10"/>
      <c r="AB20" s="10"/>
      <c r="AC20" s="11"/>
    </row>
    <row r="21" spans="2:29" ht="14.4" customHeight="1">
      <c r="B21" s="27" t="s">
        <v>206</v>
      </c>
      <c r="C21" s="67">
        <f>(2*$J$9+C20^2*C19+C20*SQRT(C20^2*C19^2+4*C19*($J$9+C19)))/2</f>
        <v>7.1446099764638742</v>
      </c>
      <c r="D21" s="67">
        <f>(2*$J$9+D20^2*D19+D20*SQRT(D20^2*D19^2+4*D19*($J$9+D19)))/2</f>
        <v>8.4293108176018343</v>
      </c>
      <c r="E21" s="67">
        <f>(2*$J$9+E20^2*E19+E20*SQRT(E20^2*E19^2+4*E19*($J$9+E19)))/2</f>
        <v>8.4293108176018343</v>
      </c>
      <c r="F21" s="67">
        <f>(2*$J$9+F20^2*F19+F20*SQRT(F20^2*F19^2+4*F19*($J$9+F19)))/2</f>
        <v>5.1202073869923508</v>
      </c>
      <c r="H21" s="27" t="s">
        <v>206</v>
      </c>
      <c r="I21" s="67">
        <f>(2*$J$9+I20^2*I19+I20*SQRT(I20^2*I19^2+4*I19*($J$9+I19)))/2</f>
        <v>5.4657978989471134</v>
      </c>
      <c r="J21" s="67">
        <f>(2*$J$9+J20^2*J19+J20*SQRT(J20^2*J19^2+4*J19*($J$9+J19)))/2</f>
        <v>6.1175239630993872</v>
      </c>
      <c r="K21" s="67">
        <f>(2*$J$9+K20^2*K19+K20*SQRT(K20^2*K19^2+4*K19*($J$9+K19)))/2</f>
        <v>6.1175239630993872</v>
      </c>
      <c r="L21" s="67">
        <f>(2*$J$9+L20^2*L19+L20*SQRT(L20^2*L19^2+4*L19*($J$9+L19)))/2</f>
        <v>4.6190803252003221</v>
      </c>
      <c r="O21" s="167" t="s">
        <v>207</v>
      </c>
      <c r="P21" s="48" t="s">
        <v>208</v>
      </c>
      <c r="Q21" s="10"/>
      <c r="R21" s="10"/>
      <c r="S21" s="10"/>
      <c r="T21" s="10"/>
      <c r="U21" s="10"/>
      <c r="V21" s="10"/>
      <c r="W21" s="10"/>
      <c r="X21" s="10"/>
      <c r="Y21" s="10"/>
      <c r="Z21" s="10"/>
      <c r="AA21" s="10"/>
      <c r="AB21" s="10"/>
      <c r="AC21" s="11"/>
    </row>
    <row r="22" spans="2:29" ht="14.4" customHeight="1">
      <c r="B22" s="16" t="s">
        <v>209</v>
      </c>
      <c r="C22" s="67">
        <f>(C21-$J$9)*$E$9*$D$9/1000</f>
        <v>632.07893008039912</v>
      </c>
      <c r="D22" s="67">
        <f>(D21-$J$9)*$E$9*$D$9/1000</f>
        <v>843.84387793021608</v>
      </c>
      <c r="E22" s="67">
        <f>(E21-$J$9)*$E$9*$D$9/1000</f>
        <v>843.84387793021608</v>
      </c>
      <c r="F22" s="67">
        <f>(F21-$J$9)*$E$9*$D$9/1000</f>
        <v>298.38450484227116</v>
      </c>
      <c r="H22" s="16" t="s">
        <v>209</v>
      </c>
      <c r="I22" s="67">
        <f>(I21-$J$9)*$E$9*$D$9/1000</f>
        <v>355.35026247084642</v>
      </c>
      <c r="J22" s="67">
        <f>(J21-$J$9)*$E$9*$D$9/1000</f>
        <v>462.77817998145059</v>
      </c>
      <c r="K22" s="67">
        <f>(K21-$J$9)*$E$9*$D$9/1000</f>
        <v>462.77817998145059</v>
      </c>
      <c r="L22" s="67">
        <f>(L21-$J$9)*$E$9*$D$9/1000</f>
        <v>215.78072448472031</v>
      </c>
      <c r="O22" s="168" t="s">
        <v>117</v>
      </c>
      <c r="P22" s="49" t="s">
        <v>128</v>
      </c>
      <c r="Q22" s="43"/>
      <c r="R22" s="43"/>
      <c r="S22" s="43"/>
      <c r="T22" s="43"/>
      <c r="U22" s="43"/>
      <c r="V22" s="43"/>
      <c r="W22" s="43"/>
      <c r="X22" s="43"/>
      <c r="Y22" s="43"/>
      <c r="Z22" s="43"/>
      <c r="AA22" s="43"/>
      <c r="AB22" s="43"/>
      <c r="AC22" s="45"/>
    </row>
    <row r="23" spans="2:29" ht="14.4" customHeight="1">
      <c r="B23" s="16" t="s">
        <v>210</v>
      </c>
      <c r="C23" s="67">
        <f>C22/C20</f>
        <v>632.07893008039912</v>
      </c>
      <c r="D23" s="67">
        <f>D22/D20</f>
        <v>843.84387793021608</v>
      </c>
      <c r="E23" s="67">
        <f>E22/E20</f>
        <v>843.84387793021608</v>
      </c>
      <c r="F23" s="67">
        <f>F22/F20</f>
        <v>298.38450484227116</v>
      </c>
      <c r="H23" s="16" t="s">
        <v>210</v>
      </c>
      <c r="I23" s="67">
        <f>I22/I20</f>
        <v>355.35026247084642</v>
      </c>
      <c r="J23" s="67">
        <f>J22/J20</f>
        <v>462.77817998145059</v>
      </c>
      <c r="K23" s="67">
        <f>K22/K20</f>
        <v>462.77817998145059</v>
      </c>
      <c r="L23" s="67">
        <f>L22/L20</f>
        <v>215.78072448472031</v>
      </c>
      <c r="O23" s="26"/>
      <c r="P23" s="105"/>
      <c r="Q23" s="10"/>
      <c r="R23" s="10"/>
      <c r="S23" s="10"/>
      <c r="T23" s="10"/>
      <c r="U23" s="10"/>
      <c r="V23" s="10"/>
      <c r="W23" s="10"/>
      <c r="X23" s="10"/>
      <c r="Y23" s="10"/>
      <c r="Z23" s="10"/>
      <c r="AA23" s="10"/>
      <c r="AB23" s="10"/>
    </row>
    <row r="24" spans="2:29" ht="14.4" customHeight="1">
      <c r="B24" s="16" t="s">
        <v>211</v>
      </c>
      <c r="C24" s="67">
        <f>C16-C23</f>
        <v>92.796357417579429</v>
      </c>
      <c r="D24" s="67">
        <f>D16-D23</f>
        <v>123.88605692776457</v>
      </c>
      <c r="E24" s="67">
        <f>E16-E23</f>
        <v>123.88605692776457</v>
      </c>
      <c r="F24" s="67">
        <f>F16-F23</f>
        <v>43.806042394861436</v>
      </c>
      <c r="H24" s="16" t="s">
        <v>211</v>
      </c>
      <c r="I24" s="67">
        <f>I16-I23</f>
        <v>52.169275267495323</v>
      </c>
      <c r="J24" s="67">
        <f>J16-J23</f>
        <v>67.940962384321949</v>
      </c>
      <c r="K24" s="67">
        <f>K16-K23</f>
        <v>67.940962384321949</v>
      </c>
      <c r="L24" s="67">
        <f>L16-L23</f>
        <v>31.678872733642038</v>
      </c>
      <c r="O24" s="20" t="s">
        <v>212</v>
      </c>
    </row>
    <row r="25" spans="2:29" ht="13.65" customHeight="1">
      <c r="B25" s="16" t="s">
        <v>213</v>
      </c>
      <c r="C25" s="67">
        <f>C24*$H$9/($G$9+$D$9/2)</f>
        <v>158.03530800226406</v>
      </c>
      <c r="D25" s="67">
        <f>D24*$H$9/($G$9+$D$9/2)</f>
        <v>210.98210865824726</v>
      </c>
      <c r="E25" s="67">
        <f>E24*$H$9/($G$9+$D$9/2)</f>
        <v>210.98210865824726</v>
      </c>
      <c r="F25" s="67">
        <f>F24*$H$9/($G$9+$D$9/2)</f>
        <v>74.603158948140816</v>
      </c>
      <c r="H25" s="16" t="s">
        <v>213</v>
      </c>
      <c r="I25" s="67">
        <f>I24*$H$9/($G$9+$D$9/2)</f>
        <v>88.84602493666047</v>
      </c>
      <c r="J25" s="67">
        <f>J24*$H$9/($G$9+$D$9/2)</f>
        <v>115.70573689719544</v>
      </c>
      <c r="K25" s="67">
        <f>K24*$H$9/($G$9+$D$9/2)</f>
        <v>115.70573689719544</v>
      </c>
      <c r="L25" s="67">
        <f>L24*$H$9/($G$9+$D$9/2)</f>
        <v>53.95018240960858</v>
      </c>
      <c r="O25" s="94" t="s">
        <v>214</v>
      </c>
      <c r="P25" s="7"/>
      <c r="Q25" s="7"/>
      <c r="R25" s="7"/>
      <c r="S25" s="7"/>
      <c r="T25" s="7"/>
      <c r="U25" s="7"/>
      <c r="V25" s="7"/>
      <c r="W25" s="7"/>
      <c r="X25" s="7"/>
      <c r="Y25" s="7"/>
      <c r="Z25" s="7"/>
      <c r="AA25" s="7"/>
      <c r="AB25" s="7"/>
      <c r="AC25" s="8"/>
    </row>
    <row r="26" spans="2:29" ht="16.399999999999999" customHeight="1">
      <c r="B26" s="16" t="s">
        <v>215</v>
      </c>
      <c r="C26" s="67">
        <f>C25*$G$9/1000</f>
        <v>264.86717621179457</v>
      </c>
      <c r="D26" s="67">
        <f>D25*$G$9/1000</f>
        <v>353.60601411122241</v>
      </c>
      <c r="E26" s="67">
        <f>E25*$G$9/1000</f>
        <v>353.60601411122241</v>
      </c>
      <c r="F26" s="67">
        <f>F25*$G$9/1000</f>
        <v>125.034894397084</v>
      </c>
      <c r="H26" s="16" t="s">
        <v>215</v>
      </c>
      <c r="I26" s="67">
        <f>I25*$G$9/1000</f>
        <v>148.90593779384295</v>
      </c>
      <c r="J26" s="67">
        <f>J25*$G$9/1000</f>
        <v>193.92281503969954</v>
      </c>
      <c r="K26" s="67">
        <f>K25*$G$9/1000</f>
        <v>193.92281503969954</v>
      </c>
      <c r="L26" s="67">
        <f>L25*$G$9/1000</f>
        <v>90.420505718503975</v>
      </c>
      <c r="M26" s="26"/>
      <c r="N26" s="26"/>
      <c r="O26" s="48" t="s">
        <v>216</v>
      </c>
      <c r="P26" s="10"/>
      <c r="Q26" s="10"/>
      <c r="R26" s="10"/>
      <c r="S26" s="10"/>
      <c r="T26" s="10"/>
      <c r="U26" s="10"/>
      <c r="V26" s="10"/>
      <c r="W26" s="10"/>
      <c r="X26" s="10"/>
      <c r="Y26" s="10"/>
      <c r="Z26" s="10"/>
      <c r="AA26" s="10"/>
      <c r="AB26" s="10"/>
      <c r="AC26" s="11"/>
    </row>
    <row r="27" spans="2:29" ht="15.65" customHeight="1">
      <c r="B27" s="30" t="s">
        <v>217</v>
      </c>
      <c r="C27" s="68">
        <f>C26/0.9/$C$9*1000</f>
        <v>724.86911935357023</v>
      </c>
      <c r="D27" s="68">
        <f>D26/0.9/$C$9*1000</f>
        <v>967.72308185884617</v>
      </c>
      <c r="E27" s="68">
        <f>E26/0.9/$C$9*1000</f>
        <v>967.72308185884617</v>
      </c>
      <c r="F27" s="68">
        <f>F26/0.9/$C$9*1000</f>
        <v>342.18635576651343</v>
      </c>
      <c r="H27" s="30" t="s">
        <v>218</v>
      </c>
      <c r="I27" s="68">
        <f>I26/0.9/$C$9*1000</f>
        <v>407.5148817565489</v>
      </c>
      <c r="J27" s="68">
        <f>J26/0.9/$C$9*1000</f>
        <v>530.71377952846069</v>
      </c>
      <c r="K27" s="68">
        <f>K26/0.9/$C$9*1000</f>
        <v>530.71377952846069</v>
      </c>
      <c r="L27" s="68">
        <f>L26/0.9/$C$9*1000</f>
        <v>247.45622801998897</v>
      </c>
      <c r="M27" s="122"/>
      <c r="N27" s="122"/>
      <c r="O27" s="48" t="s">
        <v>219</v>
      </c>
      <c r="P27" s="10"/>
      <c r="Q27" s="10"/>
      <c r="R27" s="10"/>
      <c r="S27" s="10"/>
      <c r="T27" s="10"/>
      <c r="U27" s="10"/>
      <c r="V27" s="10"/>
      <c r="W27" s="10"/>
      <c r="X27" s="10"/>
      <c r="Y27" s="10"/>
      <c r="Z27" s="10"/>
      <c r="AA27" s="10"/>
      <c r="AB27" s="10"/>
      <c r="AC27" s="11"/>
    </row>
    <row r="28" spans="2:29" ht="14.4" customHeight="1">
      <c r="B28" s="89" t="s">
        <v>220</v>
      </c>
      <c r="C28" s="69">
        <f>C27-C16</f>
        <v>-6.1681444083205861E-3</v>
      </c>
      <c r="D28" s="69">
        <f>D27-D16</f>
        <v>-6.852999134480342E-3</v>
      </c>
      <c r="E28" s="69">
        <f>E27-E16</f>
        <v>-6.852999134480342E-3</v>
      </c>
      <c r="F28" s="69">
        <f>F27-F16</f>
        <v>-4.1914706191619189E-3</v>
      </c>
      <c r="H28" s="89" t="s">
        <v>220</v>
      </c>
      <c r="I28" s="69">
        <f>I27-I16</f>
        <v>-4.655981792836883E-3</v>
      </c>
      <c r="J28" s="69">
        <f>J27-J16</f>
        <v>-5.3628373118499439E-3</v>
      </c>
      <c r="K28" s="69">
        <f>K27-K16</f>
        <v>-5.3628373118499439E-3</v>
      </c>
      <c r="L28" s="69">
        <f>L27-L16</f>
        <v>-3.3691983733774578E-3</v>
      </c>
      <c r="M28" s="122"/>
      <c r="N28" s="122"/>
      <c r="O28" s="48" t="s">
        <v>221</v>
      </c>
      <c r="P28" s="10"/>
      <c r="Q28" s="10"/>
      <c r="R28" s="10"/>
      <c r="S28" s="10"/>
      <c r="T28" s="10"/>
      <c r="U28" s="10"/>
      <c r="V28" s="10"/>
      <c r="W28" s="10"/>
      <c r="X28" s="10"/>
      <c r="Y28" s="10"/>
      <c r="Z28" s="10"/>
      <c r="AA28" s="10"/>
      <c r="AB28" s="10"/>
      <c r="AC28" s="11"/>
    </row>
    <row r="29" spans="2:29" ht="14.4" customHeight="1">
      <c r="B29" s="22" t="s">
        <v>222</v>
      </c>
      <c r="C29" s="69">
        <f>C23/($D$9*$F$9)*1000</f>
        <v>3.8345927472178354</v>
      </c>
      <c r="D29" s="69">
        <f>D23/($D$9*$F$9)*1000</f>
        <v>5.1192935883557968</v>
      </c>
      <c r="E29" s="69">
        <f>E23/($D$9*$F$9)*1000</f>
        <v>5.1192935883557968</v>
      </c>
      <c r="F29" s="69">
        <f>F23/($D$9*$F$9)*1000</f>
        <v>1.8101901577463124</v>
      </c>
      <c r="H29" s="22" t="s">
        <v>222</v>
      </c>
      <c r="I29" s="69">
        <f>I23/($D$9*$F$9)*1000</f>
        <v>2.1557806697010751</v>
      </c>
      <c r="J29" s="69">
        <f>J23/($D$9*$C$9)*1000</f>
        <v>2.8075067338533488</v>
      </c>
      <c r="K29" s="69">
        <f>K23/($D$9*$C$9)*1000</f>
        <v>2.8075067338533488</v>
      </c>
      <c r="L29" s="69">
        <f>L23/($D$9*$C$9)*1000</f>
        <v>1.3090630959542837</v>
      </c>
      <c r="M29" s="122"/>
      <c r="N29" s="122"/>
      <c r="O29" s="48" t="s">
        <v>223</v>
      </c>
      <c r="P29" s="10"/>
      <c r="Q29" s="10"/>
      <c r="R29" s="10"/>
      <c r="S29" s="10"/>
      <c r="T29" s="10"/>
      <c r="U29" s="10"/>
      <c r="V29" s="10"/>
      <c r="W29" s="10"/>
      <c r="X29" s="10"/>
      <c r="Y29" s="10"/>
      <c r="Z29" s="10"/>
      <c r="AA29" s="10"/>
      <c r="AB29" s="10"/>
      <c r="AC29" s="11"/>
    </row>
    <row r="30" spans="2:29" ht="15.65" customHeight="1">
      <c r="B30" s="90" t="s">
        <v>224</v>
      </c>
      <c r="C30" s="134">
        <f>C24/$F$9/$D$9*1000</f>
        <v>0.56296171599395417</v>
      </c>
      <c r="D30" s="134">
        <f>D24/$E$9/$D$9*1000</f>
        <v>0.75157160406564449</v>
      </c>
      <c r="E30" s="134">
        <f>E24/$E$9/$D$9*1000</f>
        <v>0.75157160406564449</v>
      </c>
      <c r="F30" s="134">
        <f>F24/$E$9/$D$9*1000</f>
        <v>0.26575531070191849</v>
      </c>
      <c r="G30" s="135"/>
      <c r="H30" s="136" t="s">
        <v>224</v>
      </c>
      <c r="I30" s="134">
        <f>I24/$F$9/$D$9*1000</f>
        <v>0.3164919997300063</v>
      </c>
      <c r="J30" s="134">
        <f>J24/$E$9/$D$9*1000</f>
        <v>0.41217308345459697</v>
      </c>
      <c r="K30" s="134">
        <f>K24/$E$9/$D$9*1000</f>
        <v>0.41217308345459697</v>
      </c>
      <c r="L30" s="134">
        <f>L24/$E$9/$D$9*1000</f>
        <v>0.19218418751754496</v>
      </c>
      <c r="M30" s="122"/>
      <c r="N30" s="122"/>
      <c r="O30" s="95" t="s">
        <v>225</v>
      </c>
      <c r="P30" s="155" t="s">
        <v>226</v>
      </c>
      <c r="Q30" s="155"/>
      <c r="R30" s="155"/>
      <c r="S30" s="155"/>
      <c r="T30" s="155"/>
      <c r="U30" s="155"/>
      <c r="V30" s="155"/>
      <c r="W30" s="155"/>
      <c r="X30" s="10"/>
      <c r="Y30" s="10"/>
      <c r="Z30" s="10"/>
      <c r="AA30" s="10"/>
      <c r="AB30" s="10"/>
      <c r="AC30" s="11"/>
    </row>
    <row r="31" spans="2:29" ht="15.65" customHeight="1">
      <c r="B31" s="53" t="s">
        <v>227</v>
      </c>
      <c r="C31" s="67">
        <f>C24*$H$9*$G$9/($G$9+$D$9/2)/1000</f>
        <v>264.86717621179457</v>
      </c>
      <c r="D31" s="67">
        <f>D24*$H$9*$G$9/($G$9+$D$9/2)/1000</f>
        <v>353.60601411122241</v>
      </c>
      <c r="E31" s="67">
        <f>E24*$H$9*$G$9/($G$9+$D$9/2)/1000</f>
        <v>353.60601411122241</v>
      </c>
      <c r="F31" s="67">
        <f>F24*$H$9*$G$9/($G$9+$D$9/2)/1000</f>
        <v>125.034894397084</v>
      </c>
      <c r="H31" s="53" t="s">
        <v>227</v>
      </c>
      <c r="I31" s="67">
        <f>I24*$H$9*$G$9/($G$9+$D$9/2)/1000</f>
        <v>148.90593779384298</v>
      </c>
      <c r="J31" s="67">
        <f>J24*$H$9*$G$9/($G$9+$D$9/2)/1000</f>
        <v>193.92281503969954</v>
      </c>
      <c r="K31" s="67">
        <f>K24*$H$9*$G$9/($G$9+$D$9/2)/1000</f>
        <v>193.92281503969954</v>
      </c>
      <c r="L31" s="67">
        <f>L24*$H$9*$G$9/($G$9+$D$9/2)/1000</f>
        <v>90.420505718503975</v>
      </c>
      <c r="M31" s="122"/>
      <c r="N31" s="122"/>
      <c r="O31" s="95" t="s">
        <v>228</v>
      </c>
      <c r="P31" s="10" t="s">
        <v>229</v>
      </c>
      <c r="Q31" s="10"/>
      <c r="R31" s="10"/>
      <c r="S31" s="10"/>
      <c r="T31" s="10"/>
      <c r="U31" s="10"/>
      <c r="V31" s="10"/>
      <c r="W31" s="10"/>
      <c r="X31" s="10"/>
      <c r="Y31" s="10"/>
      <c r="Z31" s="10"/>
      <c r="AA31" s="10"/>
      <c r="AB31" s="10"/>
      <c r="AC31" s="11"/>
    </row>
    <row r="32" spans="2:29" ht="14.4" customHeight="1">
      <c r="B32" s="103"/>
      <c r="M32" s="26"/>
      <c r="N32" s="26"/>
      <c r="O32" s="95" t="s">
        <v>230</v>
      </c>
      <c r="P32" s="10" t="s">
        <v>231</v>
      </c>
      <c r="Q32" s="10"/>
      <c r="R32" s="10"/>
      <c r="S32" s="10"/>
      <c r="T32" s="10"/>
      <c r="U32" s="10"/>
      <c r="V32" s="10"/>
      <c r="W32" s="10"/>
      <c r="X32" s="10"/>
      <c r="Y32" s="10"/>
      <c r="Z32" s="10"/>
      <c r="AA32" s="10"/>
      <c r="AB32" s="10"/>
      <c r="AC32" s="11"/>
    </row>
    <row r="33" spans="2:29" ht="15.5">
      <c r="B33" s="213" t="s">
        <v>100</v>
      </c>
      <c r="C33" s="213"/>
      <c r="D33" s="213"/>
      <c r="E33" s="213"/>
      <c r="F33" s="213"/>
      <c r="G33" s="213"/>
      <c r="H33" s="213"/>
      <c r="I33" s="213"/>
      <c r="J33" s="213"/>
      <c r="K33" s="213"/>
      <c r="L33" s="213"/>
      <c r="M33" s="123"/>
      <c r="N33" s="123"/>
      <c r="O33" s="95" t="s">
        <v>232</v>
      </c>
      <c r="P33" s="10" t="s">
        <v>233</v>
      </c>
      <c r="Q33" s="10"/>
      <c r="R33" s="10"/>
      <c r="S33" s="10"/>
      <c r="T33" s="10"/>
      <c r="U33" s="10"/>
      <c r="V33" s="10"/>
      <c r="W33" s="10"/>
      <c r="X33" s="10"/>
      <c r="Y33" s="10"/>
      <c r="Z33" s="10"/>
      <c r="AA33" s="10"/>
      <c r="AB33" s="10"/>
      <c r="AC33" s="11"/>
    </row>
    <row r="34" spans="2:29" ht="16.399999999999999" customHeight="1">
      <c r="B34" s="214" t="s">
        <v>105</v>
      </c>
      <c r="C34" s="214"/>
      <c r="D34" s="214"/>
      <c r="E34" s="214"/>
      <c r="F34" s="214"/>
      <c r="G34" s="52"/>
      <c r="H34" s="214" t="s">
        <v>106</v>
      </c>
      <c r="I34" s="214"/>
      <c r="J34" s="214"/>
      <c r="K34" s="214"/>
      <c r="L34" s="214"/>
      <c r="M34" s="13"/>
      <c r="N34" s="13"/>
      <c r="O34" s="95" t="s">
        <v>234</v>
      </c>
      <c r="P34" s="10" t="s">
        <v>235</v>
      </c>
      <c r="Q34" s="10"/>
      <c r="R34" s="10"/>
      <c r="S34" s="10"/>
      <c r="T34" s="10"/>
      <c r="U34" s="10"/>
      <c r="V34" s="10"/>
      <c r="W34" s="10"/>
      <c r="X34" s="10"/>
      <c r="Y34" s="10"/>
      <c r="Z34" s="10"/>
      <c r="AA34" s="10"/>
      <c r="AB34" s="10"/>
      <c r="AC34" s="11"/>
    </row>
    <row r="35" spans="2:29" ht="15.65" customHeight="1">
      <c r="C35" s="3" t="s">
        <v>109</v>
      </c>
      <c r="E35" s="3" t="s">
        <v>110</v>
      </c>
      <c r="I35" s="133" t="s">
        <v>109</v>
      </c>
      <c r="J35" s="104"/>
      <c r="K35" s="133" t="s">
        <v>110</v>
      </c>
      <c r="L35" s="104"/>
      <c r="M35" s="13"/>
      <c r="N35" s="13"/>
      <c r="O35" s="96" t="s">
        <v>236</v>
      </c>
      <c r="P35" s="43" t="s">
        <v>237</v>
      </c>
      <c r="Q35" s="43"/>
      <c r="R35" s="43"/>
      <c r="S35" s="43"/>
      <c r="T35" s="43"/>
      <c r="U35" s="43"/>
      <c r="V35" s="43"/>
      <c r="W35" s="43"/>
      <c r="X35" s="43"/>
      <c r="Y35" s="43"/>
      <c r="Z35" s="43"/>
      <c r="AA35" s="43"/>
      <c r="AB35" s="43"/>
      <c r="AC35" s="45"/>
    </row>
    <row r="36" spans="2:29" ht="15.65" customHeight="1">
      <c r="B36" s="70" t="s">
        <v>113</v>
      </c>
      <c r="C36" s="106" t="s">
        <v>238</v>
      </c>
      <c r="D36" s="107" t="s">
        <v>115</v>
      </c>
      <c r="E36" s="71" t="s">
        <v>239</v>
      </c>
      <c r="F36" s="72" t="s">
        <v>117</v>
      </c>
      <c r="G36" s="100"/>
      <c r="H36" s="58" t="s">
        <v>113</v>
      </c>
      <c r="I36" s="73" t="s">
        <v>240</v>
      </c>
      <c r="J36" s="74" t="s">
        <v>115</v>
      </c>
      <c r="K36" s="75" t="s">
        <v>241</v>
      </c>
      <c r="L36" s="76" t="s">
        <v>117</v>
      </c>
      <c r="M36" s="13"/>
      <c r="N36" s="13"/>
    </row>
    <row r="37" spans="2:29" ht="15.65" customHeight="1">
      <c r="B37" s="70" t="s">
        <v>122</v>
      </c>
      <c r="C37" s="82">
        <v>0</v>
      </c>
      <c r="D37" s="78">
        <v>0</v>
      </c>
      <c r="E37" s="79">
        <v>0</v>
      </c>
      <c r="F37" s="77">
        <v>0</v>
      </c>
      <c r="G37" s="100"/>
      <c r="H37" s="58" t="s">
        <v>122</v>
      </c>
      <c r="I37" s="169">
        <v>0</v>
      </c>
      <c r="J37" s="78">
        <f t="array" ref="J37:J41">IF(E5="Hooked",-$D$37:$D$41,$N$37:$N$41)</f>
        <v>0</v>
      </c>
      <c r="K37" s="80">
        <v>0</v>
      </c>
      <c r="L37" s="81">
        <f>J37</f>
        <v>0</v>
      </c>
      <c r="M37" s="156">
        <v>0</v>
      </c>
      <c r="N37" s="157">
        <v>0</v>
      </c>
      <c r="O37" s="50"/>
      <c r="P37" s="7"/>
      <c r="Q37" s="7"/>
      <c r="R37" s="7"/>
      <c r="S37" s="7"/>
      <c r="T37" s="7"/>
      <c r="U37" s="7"/>
      <c r="V37" s="7"/>
      <c r="W37" s="7"/>
      <c r="X37" s="7"/>
      <c r="Y37" s="7"/>
      <c r="Z37" s="7"/>
      <c r="AA37" s="7"/>
      <c r="AB37" s="110"/>
      <c r="AC37" s="111"/>
    </row>
    <row r="38" spans="2:29" ht="15.65" customHeight="1">
      <c r="B38" s="70" t="s">
        <v>125</v>
      </c>
      <c r="C38" s="82">
        <f>-C30</f>
        <v>-0.56296171599395417</v>
      </c>
      <c r="D38" s="78">
        <v>-2.0000000000000001E-4</v>
      </c>
      <c r="E38" s="79">
        <f>-C26</f>
        <v>-264.86717621179457</v>
      </c>
      <c r="F38" s="77">
        <v>-2.0000000000000001E-4</v>
      </c>
      <c r="G38" s="100"/>
      <c r="H38" s="58" t="s">
        <v>125</v>
      </c>
      <c r="I38" s="169">
        <f>I30</f>
        <v>0.3164919997300063</v>
      </c>
      <c r="J38" s="78">
        <v>2.0000000000000001E-4</v>
      </c>
      <c r="K38" s="80">
        <f>I26</f>
        <v>148.90593779384295</v>
      </c>
      <c r="L38" s="81">
        <f>J38</f>
        <v>2.0000000000000001E-4</v>
      </c>
      <c r="M38" s="156">
        <v>2.0000000000000001E-4</v>
      </c>
      <c r="N38" s="158">
        <v>2.0000000000000001E-4</v>
      </c>
      <c r="O38" s="51"/>
      <c r="AC38" s="11"/>
    </row>
    <row r="39" spans="2:29" ht="15.65" customHeight="1">
      <c r="B39" s="70" t="s">
        <v>127</v>
      </c>
      <c r="C39" s="82">
        <f>-D30</f>
        <v>-0.75157160406564449</v>
      </c>
      <c r="D39" s="78">
        <v>-2E-3</v>
      </c>
      <c r="E39" s="79">
        <f>-D26</f>
        <v>-353.60601411122241</v>
      </c>
      <c r="F39" s="77">
        <v>-2E-3</v>
      </c>
      <c r="G39" s="100"/>
      <c r="H39" s="58" t="s">
        <v>127</v>
      </c>
      <c r="I39" s="169">
        <f>J30</f>
        <v>0.41217308345459697</v>
      </c>
      <c r="J39" s="78">
        <v>2E-3</v>
      </c>
      <c r="K39" s="80">
        <f>J26</f>
        <v>193.92281503969954</v>
      </c>
      <c r="L39" s="81">
        <f>J39</f>
        <v>2E-3</v>
      </c>
      <c r="M39" s="156">
        <v>2E-3</v>
      </c>
      <c r="N39" s="158">
        <v>2E-3</v>
      </c>
      <c r="O39" s="51"/>
      <c r="AC39" s="11"/>
    </row>
    <row r="40" spans="2:29" ht="15.65" customHeight="1">
      <c r="B40" s="70" t="s">
        <v>129</v>
      </c>
      <c r="C40" s="82">
        <f>-E30</f>
        <v>-0.75157160406564449</v>
      </c>
      <c r="D40" s="78">
        <v>-5.0000000000000001E-3</v>
      </c>
      <c r="E40" s="79">
        <f>-E26</f>
        <v>-353.60601411122241</v>
      </c>
      <c r="F40" s="77">
        <v>-5.0000000000000001E-3</v>
      </c>
      <c r="G40" s="100"/>
      <c r="H40" s="58" t="s">
        <v>129</v>
      </c>
      <c r="I40" s="169">
        <f>K30</f>
        <v>0.41217308345459697</v>
      </c>
      <c r="J40" s="78">
        <v>5.0000000000000001E-3</v>
      </c>
      <c r="K40" s="80">
        <f>K26</f>
        <v>193.92281503969954</v>
      </c>
      <c r="L40" s="81">
        <f>J40</f>
        <v>5.0000000000000001E-3</v>
      </c>
      <c r="M40" s="156">
        <v>5.0000000000000001E-3</v>
      </c>
      <c r="N40" s="158">
        <v>5.0000000000000001E-3</v>
      </c>
      <c r="O40" s="51"/>
      <c r="AA40" s="10"/>
      <c r="AC40" s="11"/>
    </row>
    <row r="41" spans="2:29" ht="14.4" customHeight="1">
      <c r="B41" s="70" t="s">
        <v>130</v>
      </c>
      <c r="C41" s="82">
        <f>-F30</f>
        <v>-0.26575531070191849</v>
      </c>
      <c r="D41" s="78">
        <v>-2.5000000000000001E-2</v>
      </c>
      <c r="E41" s="79">
        <f>-F26</f>
        <v>-125.034894397084</v>
      </c>
      <c r="F41" s="77">
        <v>-2.5000000000000001E-2</v>
      </c>
      <c r="G41" s="100"/>
      <c r="H41" s="58" t="s">
        <v>130</v>
      </c>
      <c r="I41" s="169">
        <f>L30</f>
        <v>0.19218418751754496</v>
      </c>
      <c r="J41" s="78">
        <v>1.4999999999999999E-2</v>
      </c>
      <c r="K41" s="80">
        <f>L26</f>
        <v>90.420505718503975</v>
      </c>
      <c r="L41" s="81">
        <f>J41</f>
        <v>1.4999999999999999E-2</v>
      </c>
      <c r="M41" s="156">
        <v>2.5000000000000001E-2</v>
      </c>
      <c r="N41" s="158">
        <v>1.4999999999999999E-2</v>
      </c>
      <c r="O41" s="51"/>
      <c r="AA41" s="10"/>
      <c r="AC41" s="11"/>
    </row>
    <row r="42" spans="2:29" ht="15.65" customHeight="1">
      <c r="M42" s="13"/>
      <c r="N42" s="13"/>
      <c r="O42" s="51"/>
      <c r="AA42" s="10"/>
      <c r="AC42" s="11"/>
    </row>
    <row r="43" spans="2:29" ht="15.65" customHeight="1">
      <c r="M43" s="13"/>
      <c r="N43" s="13"/>
      <c r="O43" s="51"/>
      <c r="AC43" s="11"/>
    </row>
    <row r="44" spans="2:29" ht="14.4" customHeight="1">
      <c r="M44" s="13"/>
      <c r="N44" s="13"/>
      <c r="O44" s="51"/>
      <c r="AC44" s="11"/>
    </row>
    <row r="45" spans="2:29" ht="15.65" customHeight="1">
      <c r="O45" s="51"/>
      <c r="AC45" s="11"/>
    </row>
    <row r="46" spans="2:29" ht="15.65" customHeight="1">
      <c r="O46" s="51"/>
      <c r="AC46" s="11"/>
    </row>
    <row r="47" spans="2:29" ht="14.4" customHeight="1">
      <c r="O47" s="51"/>
      <c r="AC47" s="11"/>
    </row>
    <row r="48" spans="2:29" ht="15.65" customHeight="1">
      <c r="O48" s="51"/>
      <c r="AC48" s="11"/>
    </row>
    <row r="49" spans="2:29" ht="15.65" customHeight="1">
      <c r="O49" s="51"/>
      <c r="AC49" s="11"/>
    </row>
    <row r="50" spans="2:29" ht="15.65" customHeight="1">
      <c r="O50" s="51"/>
      <c r="AC50" s="11"/>
    </row>
    <row r="51" spans="2:29" ht="15.65" customHeight="1">
      <c r="O51" s="51"/>
      <c r="AC51" s="11"/>
    </row>
    <row r="52" spans="2:29" ht="14.4" customHeight="1">
      <c r="O52" s="51"/>
      <c r="AC52" s="11"/>
    </row>
    <row r="53" spans="2:29" ht="14.4" customHeight="1">
      <c r="O53" s="57"/>
      <c r="P53" s="44"/>
      <c r="Q53" s="44"/>
      <c r="R53" s="44"/>
      <c r="S53" s="44"/>
      <c r="T53" s="44"/>
      <c r="U53" s="44"/>
      <c r="V53" s="44"/>
      <c r="W53" s="44"/>
      <c r="X53" s="44"/>
      <c r="Y53" s="44"/>
      <c r="Z53" s="44"/>
      <c r="AA53" s="44"/>
      <c r="AB53" s="44"/>
      <c r="AC53" s="45"/>
    </row>
    <row r="54" spans="2:29" ht="14.4" customHeight="1"/>
    <row r="55" spans="2:29" ht="14.4" customHeight="1">
      <c r="B55" s="213" t="s">
        <v>135</v>
      </c>
      <c r="C55" s="213"/>
      <c r="D55" s="213"/>
      <c r="E55" s="213"/>
      <c r="F55" s="213"/>
      <c r="G55" s="213"/>
      <c r="H55" s="213"/>
      <c r="I55" s="213"/>
      <c r="J55" s="213"/>
      <c r="K55" s="213"/>
      <c r="L55" s="213"/>
      <c r="M55" s="100"/>
      <c r="N55" s="100"/>
      <c r="O55" s="59" t="s">
        <v>161</v>
      </c>
    </row>
    <row r="56" spans="2:29" ht="14.4" customHeight="1">
      <c r="B56" s="33"/>
      <c r="C56" s="33"/>
      <c r="D56" s="33"/>
      <c r="E56" s="33"/>
      <c r="F56" s="33"/>
      <c r="G56" s="33"/>
      <c r="H56" s="33"/>
      <c r="I56" s="33"/>
      <c r="J56" s="33"/>
      <c r="K56" s="33"/>
      <c r="L56" s="33"/>
      <c r="M56" s="100"/>
      <c r="N56" s="100"/>
      <c r="O56" s="208" t="s">
        <v>242</v>
      </c>
      <c r="P56" s="208"/>
      <c r="Q56" s="208"/>
      <c r="R56" s="208"/>
      <c r="S56" s="208"/>
      <c r="T56" s="208"/>
      <c r="U56" s="208"/>
      <c r="V56" s="208"/>
      <c r="W56" s="208"/>
      <c r="X56" s="208"/>
      <c r="Y56" s="208"/>
      <c r="Z56" s="208"/>
      <c r="AA56" s="208"/>
      <c r="AB56" s="208"/>
      <c r="AC56" s="208"/>
    </row>
    <row r="57" spans="2:29" ht="14.4" customHeight="1">
      <c r="B57" s="215" t="s">
        <v>243</v>
      </c>
      <c r="C57" s="215"/>
      <c r="D57" s="215"/>
      <c r="E57" s="215"/>
      <c r="F57" s="215"/>
      <c r="G57" s="33"/>
      <c r="H57" s="215" t="s">
        <v>244</v>
      </c>
      <c r="I57" s="215"/>
      <c r="J57" s="215"/>
      <c r="K57" s="215"/>
      <c r="L57" s="215"/>
      <c r="M57" s="100"/>
      <c r="N57" s="100"/>
      <c r="O57" s="208"/>
      <c r="P57" s="208"/>
      <c r="Q57" s="208"/>
      <c r="R57" s="208"/>
      <c r="S57" s="208"/>
      <c r="T57" s="208"/>
      <c r="U57" s="208"/>
      <c r="V57" s="208"/>
      <c r="W57" s="208"/>
      <c r="X57" s="208"/>
      <c r="Y57" s="208"/>
      <c r="Z57" s="208"/>
      <c r="AA57" s="208"/>
      <c r="AB57" s="208"/>
      <c r="AC57" s="208"/>
    </row>
    <row r="58" spans="2:29" ht="14.4" customHeight="1">
      <c r="B58" s="183"/>
      <c r="C58" s="184"/>
      <c r="D58" s="185"/>
      <c r="E58" s="87" t="s">
        <v>139</v>
      </c>
      <c r="F58" s="87" t="s">
        <v>140</v>
      </c>
      <c r="G58" s="100"/>
      <c r="H58" s="183"/>
      <c r="I58" s="184"/>
      <c r="J58" s="185"/>
      <c r="K58" s="87" t="s">
        <v>139</v>
      </c>
      <c r="L58" s="87" t="s">
        <v>140</v>
      </c>
      <c r="M58" s="100"/>
      <c r="N58" s="100"/>
      <c r="O58" s="178" t="s">
        <v>245</v>
      </c>
      <c r="P58" s="179"/>
      <c r="Q58" s="179"/>
      <c r="R58" s="179"/>
      <c r="S58" s="179"/>
      <c r="T58" s="179"/>
      <c r="U58" s="179"/>
      <c r="V58" s="179"/>
      <c r="W58" s="179"/>
      <c r="X58" s="179"/>
      <c r="Y58" s="179"/>
      <c r="Z58" s="179"/>
      <c r="AA58" s="179"/>
      <c r="AB58" s="179"/>
      <c r="AC58" s="179"/>
    </row>
    <row r="59" spans="2:29" ht="14.4" customHeight="1">
      <c r="B59" s="91" t="s">
        <v>246</v>
      </c>
      <c r="C59" s="92"/>
      <c r="D59" s="92" t="s">
        <v>143</v>
      </c>
      <c r="E59" s="82">
        <f>I39</f>
        <v>0.41217308345459697</v>
      </c>
      <c r="F59" s="82">
        <f>-C39</f>
        <v>0.75157160406564449</v>
      </c>
      <c r="G59" s="100"/>
      <c r="H59" s="91" t="s">
        <v>144</v>
      </c>
      <c r="I59" s="92"/>
      <c r="J59" s="92" t="s">
        <v>145</v>
      </c>
      <c r="K59" s="83">
        <f>K39</f>
        <v>193.92281503969954</v>
      </c>
      <c r="L59" s="83">
        <f>-E39</f>
        <v>353.60601411122241</v>
      </c>
      <c r="M59" s="100"/>
      <c r="N59" s="100"/>
      <c r="O59" s="179"/>
      <c r="P59" s="179"/>
      <c r="Q59" s="179"/>
      <c r="R59" s="179"/>
      <c r="S59" s="179"/>
      <c r="T59" s="179"/>
      <c r="U59" s="179"/>
      <c r="V59" s="179"/>
      <c r="W59" s="179"/>
      <c r="X59" s="179"/>
      <c r="Y59" s="179"/>
      <c r="Z59" s="179"/>
      <c r="AA59" s="179"/>
      <c r="AB59" s="179"/>
      <c r="AC59" s="179"/>
    </row>
    <row r="60" spans="2:29" ht="14.4" customHeight="1">
      <c r="B60" s="91" t="s">
        <v>247</v>
      </c>
      <c r="C60" s="93"/>
      <c r="D60" s="93" t="s">
        <v>147</v>
      </c>
      <c r="E60" s="84">
        <f>J39</f>
        <v>2E-3</v>
      </c>
      <c r="F60" s="81">
        <f>-D39</f>
        <v>2E-3</v>
      </c>
      <c r="G60" s="100"/>
      <c r="H60" s="91" t="s">
        <v>148</v>
      </c>
      <c r="I60" s="93"/>
      <c r="J60" s="93" t="s">
        <v>149</v>
      </c>
      <c r="K60" s="84">
        <f>L39</f>
        <v>2E-3</v>
      </c>
      <c r="L60" s="81">
        <f>-F39</f>
        <v>2E-3</v>
      </c>
      <c r="M60" s="100"/>
      <c r="N60" s="100"/>
      <c r="O60" s="160"/>
      <c r="P60" s="160"/>
      <c r="Q60" s="160"/>
      <c r="R60" s="160"/>
      <c r="S60" s="160"/>
      <c r="T60" s="160"/>
      <c r="U60" s="160"/>
      <c r="V60" s="160"/>
      <c r="W60" s="160"/>
      <c r="X60" s="160"/>
      <c r="Y60" s="160"/>
      <c r="Z60" s="160"/>
      <c r="AA60" s="160"/>
      <c r="AB60" s="160"/>
      <c r="AC60" s="100"/>
    </row>
    <row r="61" spans="2:29" ht="14.4" customHeight="1">
      <c r="B61" s="100"/>
      <c r="C61" s="100"/>
      <c r="D61" s="100"/>
      <c r="E61" s="100"/>
      <c r="F61" s="100"/>
      <c r="G61" s="100"/>
      <c r="H61" s="100"/>
      <c r="I61" s="100"/>
      <c r="J61" s="100"/>
      <c r="K61" s="100"/>
      <c r="L61" s="100"/>
      <c r="M61" s="100"/>
      <c r="N61" s="100"/>
      <c r="O61" s="160"/>
      <c r="P61" s="160"/>
      <c r="Q61" s="160"/>
      <c r="R61" s="160"/>
      <c r="S61" s="160"/>
      <c r="T61" s="160"/>
      <c r="U61" s="160"/>
      <c r="V61" s="160"/>
      <c r="W61" s="160"/>
      <c r="X61" s="160"/>
      <c r="Y61" s="160"/>
      <c r="Z61" s="160"/>
      <c r="AA61" s="160"/>
      <c r="AB61" s="160"/>
      <c r="AC61" s="100"/>
    </row>
    <row r="62" spans="2:29" ht="14.4" customHeight="1">
      <c r="B62" s="174" t="s">
        <v>150</v>
      </c>
      <c r="C62" s="174" t="s">
        <v>151</v>
      </c>
      <c r="D62" s="174" t="s">
        <v>152</v>
      </c>
      <c r="E62" s="100"/>
      <c r="F62" s="100"/>
      <c r="G62" s="100"/>
      <c r="H62" s="174" t="s">
        <v>150</v>
      </c>
      <c r="I62" s="175" t="s">
        <v>153</v>
      </c>
      <c r="J62" s="175" t="s">
        <v>154</v>
      </c>
      <c r="K62" s="100"/>
      <c r="L62" s="100"/>
      <c r="M62" s="100"/>
      <c r="N62" s="100"/>
      <c r="O62" s="160"/>
      <c r="P62" s="160"/>
      <c r="Q62" s="160"/>
      <c r="R62" s="160"/>
      <c r="S62" s="160"/>
      <c r="T62" s="160"/>
      <c r="U62" s="160"/>
      <c r="V62" s="160"/>
      <c r="W62" s="160"/>
      <c r="X62" s="160"/>
      <c r="Y62" s="160"/>
      <c r="Z62" s="160"/>
      <c r="AA62" s="160"/>
      <c r="AB62" s="160"/>
      <c r="AC62" s="100"/>
    </row>
    <row r="63" spans="2:29" ht="14.4" customHeight="1">
      <c r="B63" s="85" t="s">
        <v>155</v>
      </c>
      <c r="C63" s="83">
        <f>C41/F59</f>
        <v>-0.35359945647801061</v>
      </c>
      <c r="D63" s="83">
        <f>D41/E60</f>
        <v>-12.5</v>
      </c>
      <c r="E63" s="100"/>
      <c r="F63" s="100"/>
      <c r="G63" s="100"/>
      <c r="H63" s="85" t="s">
        <v>155</v>
      </c>
      <c r="I63" s="83">
        <f>E41/L59</f>
        <v>-0.35359945647801061</v>
      </c>
      <c r="J63" s="83">
        <f>F41/L60</f>
        <v>-12.5</v>
      </c>
      <c r="K63" s="100"/>
      <c r="L63" s="100"/>
      <c r="M63" s="100"/>
      <c r="N63" s="100"/>
      <c r="O63" s="100"/>
      <c r="P63" s="100"/>
      <c r="Q63" s="100"/>
      <c r="R63" s="100"/>
      <c r="S63" s="100"/>
      <c r="T63" s="100"/>
      <c r="U63" s="100"/>
      <c r="V63" s="100"/>
      <c r="W63" s="100"/>
      <c r="X63" s="100"/>
      <c r="Y63" s="100"/>
      <c r="Z63" s="100"/>
      <c r="AA63" s="100"/>
      <c r="AB63" s="100"/>
      <c r="AC63" s="100"/>
    </row>
    <row r="64" spans="2:29" ht="14.4" customHeight="1">
      <c r="B64" s="85" t="s">
        <v>158</v>
      </c>
      <c r="C64" s="83">
        <f>C40/F59</f>
        <v>-1</v>
      </c>
      <c r="D64" s="83">
        <f>D40/F60</f>
        <v>-2.5</v>
      </c>
      <c r="E64" s="100"/>
      <c r="F64" s="100"/>
      <c r="G64" s="100"/>
      <c r="H64" s="85" t="s">
        <v>158</v>
      </c>
      <c r="I64" s="83">
        <f>E40/L59</f>
        <v>-1</v>
      </c>
      <c r="J64" s="83">
        <f>F40/L60</f>
        <v>-2.5</v>
      </c>
      <c r="K64" s="100"/>
      <c r="L64" s="100"/>
      <c r="M64" s="100"/>
      <c r="N64" s="100"/>
      <c r="O64" s="100"/>
      <c r="P64" s="100"/>
      <c r="Q64" s="100"/>
      <c r="R64" s="100"/>
      <c r="S64" s="100"/>
      <c r="T64" s="100"/>
      <c r="U64" s="100"/>
      <c r="V64" s="100"/>
      <c r="W64" s="100"/>
      <c r="X64" s="100"/>
      <c r="Y64" s="100"/>
      <c r="Z64" s="100"/>
      <c r="AA64" s="100"/>
      <c r="AB64" s="100"/>
      <c r="AC64" s="100"/>
    </row>
    <row r="65" spans="2:29" ht="14.4" customHeight="1">
      <c r="B65" s="85" t="s">
        <v>159</v>
      </c>
      <c r="C65" s="83">
        <v>-1</v>
      </c>
      <c r="D65" s="83">
        <v>0</v>
      </c>
      <c r="E65" s="100"/>
      <c r="F65" s="100"/>
      <c r="G65" s="100"/>
      <c r="H65" s="85" t="s">
        <v>159</v>
      </c>
      <c r="I65" s="83">
        <v>-1</v>
      </c>
      <c r="J65" s="83">
        <v>0</v>
      </c>
      <c r="K65" s="100"/>
      <c r="L65" s="100"/>
      <c r="M65" s="100"/>
      <c r="N65" s="100"/>
      <c r="O65" s="100"/>
      <c r="P65" s="100"/>
      <c r="Q65" s="100"/>
      <c r="R65" s="100"/>
      <c r="S65" s="100"/>
      <c r="T65" s="100"/>
      <c r="U65" s="100"/>
      <c r="V65" s="100"/>
      <c r="W65" s="100"/>
      <c r="X65" s="100"/>
      <c r="Y65" s="100"/>
      <c r="Z65" s="100"/>
      <c r="AA65" s="100"/>
      <c r="AB65" s="100"/>
      <c r="AC65" s="100"/>
    </row>
    <row r="66" spans="2:29" ht="14.4" customHeight="1">
      <c r="B66" s="86" t="s">
        <v>160</v>
      </c>
      <c r="C66" s="83">
        <v>0</v>
      </c>
      <c r="D66" s="83">
        <v>0</v>
      </c>
      <c r="E66" s="100"/>
      <c r="F66" s="100"/>
      <c r="G66" s="100"/>
      <c r="H66" s="86" t="s">
        <v>160</v>
      </c>
      <c r="I66" s="83">
        <v>0</v>
      </c>
      <c r="J66" s="83">
        <v>0</v>
      </c>
      <c r="K66" s="100"/>
      <c r="L66" s="100"/>
      <c r="M66" s="100"/>
      <c r="N66" s="100"/>
      <c r="O66" s="100"/>
      <c r="P66" s="100"/>
      <c r="Q66" s="100"/>
      <c r="R66" s="100"/>
      <c r="S66" s="100"/>
      <c r="T66" s="100"/>
      <c r="U66" s="100"/>
      <c r="V66" s="100"/>
      <c r="W66" s="100"/>
      <c r="X66" s="100"/>
      <c r="Y66" s="100"/>
      <c r="Z66" s="100"/>
      <c r="AA66" s="100"/>
      <c r="AB66" s="100"/>
      <c r="AC66" s="100"/>
    </row>
    <row r="67" spans="2:29" ht="14.4" customHeight="1">
      <c r="B67" s="86" t="s">
        <v>162</v>
      </c>
      <c r="C67" s="83">
        <v>1</v>
      </c>
      <c r="D67" s="83">
        <v>0</v>
      </c>
      <c r="E67" s="100"/>
      <c r="F67" s="100"/>
      <c r="G67" s="100"/>
      <c r="H67" s="86" t="s">
        <v>162</v>
      </c>
      <c r="I67" s="83">
        <v>1</v>
      </c>
      <c r="J67" s="83">
        <v>0</v>
      </c>
      <c r="K67" s="100"/>
      <c r="L67" s="100"/>
      <c r="M67" s="100"/>
      <c r="N67" s="100"/>
      <c r="O67" s="100"/>
      <c r="P67" s="100"/>
      <c r="Q67" s="100"/>
      <c r="R67" s="100"/>
      <c r="S67" s="100"/>
      <c r="T67" s="100"/>
      <c r="U67" s="100"/>
      <c r="V67" s="100"/>
      <c r="W67" s="100"/>
      <c r="X67" s="100"/>
      <c r="Y67" s="100"/>
      <c r="Z67" s="100"/>
      <c r="AA67" s="100"/>
      <c r="AB67" s="100"/>
      <c r="AC67" s="100"/>
    </row>
    <row r="68" spans="2:29" ht="14.4" customHeight="1">
      <c r="B68" s="86" t="s">
        <v>164</v>
      </c>
      <c r="C68" s="83">
        <f>I40/E59</f>
        <v>1</v>
      </c>
      <c r="D68" s="83">
        <f>J40/E60</f>
        <v>2.5</v>
      </c>
      <c r="E68" s="100"/>
      <c r="F68" s="100"/>
      <c r="G68" s="100"/>
      <c r="H68" s="86" t="s">
        <v>164</v>
      </c>
      <c r="I68" s="83">
        <f>K40/K59</f>
        <v>1</v>
      </c>
      <c r="J68" s="83">
        <f>L40/K60</f>
        <v>2.5</v>
      </c>
      <c r="K68" s="100"/>
      <c r="L68" s="100"/>
      <c r="M68" s="100"/>
      <c r="N68" s="100"/>
      <c r="O68" s="100"/>
      <c r="P68" s="100"/>
      <c r="Q68" s="100"/>
      <c r="R68" s="100"/>
      <c r="S68" s="100"/>
      <c r="T68" s="100"/>
      <c r="U68" s="100"/>
      <c r="V68" s="100"/>
      <c r="W68" s="100"/>
      <c r="X68" s="100"/>
      <c r="Y68" s="100"/>
      <c r="Z68" s="100"/>
      <c r="AA68" s="100"/>
      <c r="AB68" s="100"/>
      <c r="AC68" s="100"/>
    </row>
    <row r="69" spans="2:29" ht="14.4" customHeight="1">
      <c r="B69" s="86" t="s">
        <v>165</v>
      </c>
      <c r="C69" s="83">
        <f>I41/E59</f>
        <v>0.46627059172997903</v>
      </c>
      <c r="D69" s="83">
        <f>J41/E60</f>
        <v>7.5</v>
      </c>
      <c r="E69" s="100"/>
      <c r="F69" s="100"/>
      <c r="G69" s="100"/>
      <c r="H69" s="86" t="s">
        <v>165</v>
      </c>
      <c r="I69" s="83">
        <f>K41/K59</f>
        <v>0.46627059172997898</v>
      </c>
      <c r="J69" s="83">
        <f>L41/K60</f>
        <v>7.5</v>
      </c>
      <c r="K69" s="100"/>
      <c r="L69" s="100"/>
      <c r="M69" s="100"/>
      <c r="N69" s="100"/>
      <c r="O69" s="100"/>
      <c r="P69" s="100"/>
      <c r="Q69" s="100"/>
      <c r="R69" s="100"/>
      <c r="S69" s="100"/>
      <c r="T69" s="100"/>
      <c r="U69" s="100"/>
      <c r="V69" s="100"/>
      <c r="W69" s="100"/>
      <c r="X69" s="100"/>
      <c r="Y69" s="100"/>
      <c r="Z69" s="100"/>
      <c r="AA69" s="100"/>
      <c r="AB69" s="100"/>
      <c r="AC69" s="100"/>
    </row>
    <row r="70" spans="2:29" ht="14.4" customHeight="1">
      <c r="M70" s="100"/>
      <c r="N70" s="100"/>
      <c r="O70" s="100"/>
      <c r="P70" s="100"/>
      <c r="Q70" s="100"/>
      <c r="R70" s="100"/>
      <c r="S70" s="100"/>
      <c r="T70" s="100"/>
      <c r="U70" s="100"/>
      <c r="V70" s="100"/>
      <c r="W70" s="100"/>
      <c r="X70" s="100"/>
      <c r="Y70" s="100"/>
      <c r="Z70" s="100"/>
      <c r="AA70" s="100"/>
      <c r="AB70" s="100"/>
      <c r="AC70" s="100"/>
    </row>
    <row r="71" spans="2:29" ht="14.4" customHeight="1">
      <c r="M71" s="100"/>
      <c r="N71" s="100"/>
      <c r="O71" s="100"/>
      <c r="P71" s="100"/>
      <c r="Q71" s="100"/>
      <c r="R71" s="100"/>
      <c r="S71" s="100"/>
      <c r="T71" s="100"/>
      <c r="U71" s="100"/>
      <c r="V71" s="100"/>
      <c r="W71" s="100"/>
      <c r="X71" s="100"/>
      <c r="Y71" s="100"/>
      <c r="Z71" s="100"/>
      <c r="AA71" s="100"/>
      <c r="AB71" s="100"/>
      <c r="AC71" s="100"/>
    </row>
    <row r="72" spans="2:29" ht="14.4" customHeight="1">
      <c r="M72" s="100"/>
      <c r="N72" s="100"/>
      <c r="O72" s="100"/>
      <c r="P72" s="100"/>
      <c r="Q72" s="100"/>
      <c r="R72" s="100"/>
      <c r="S72" s="100"/>
      <c r="T72" s="100"/>
      <c r="U72" s="100"/>
      <c r="V72" s="100"/>
      <c r="W72" s="100"/>
      <c r="X72" s="100"/>
      <c r="Y72" s="100"/>
      <c r="Z72" s="100"/>
      <c r="AA72" s="100"/>
      <c r="AB72" s="100"/>
      <c r="AC72" s="100"/>
    </row>
    <row r="73" spans="2:29" ht="14.4" customHeight="1">
      <c r="M73" s="100"/>
      <c r="N73" s="100"/>
      <c r="O73" s="100"/>
      <c r="P73" s="100"/>
      <c r="Q73" s="100"/>
      <c r="R73" s="100"/>
      <c r="S73" s="100"/>
      <c r="T73" s="100"/>
      <c r="U73" s="100"/>
      <c r="V73" s="100"/>
      <c r="W73" s="100"/>
      <c r="X73" s="100"/>
      <c r="Y73" s="100"/>
      <c r="Z73" s="100"/>
      <c r="AA73" s="100"/>
      <c r="AB73" s="100"/>
      <c r="AC73" s="100"/>
    </row>
    <row r="74" spans="2:29" ht="14.4" customHeight="1"/>
    <row r="75" spans="2:29" ht="14.4" customHeight="1"/>
    <row r="76" spans="2:29" ht="14.4" customHeight="1"/>
    <row r="77" spans="2:29" ht="14.4" customHeight="1"/>
    <row r="78" spans="2:29" ht="42.65" customHeight="1"/>
    <row r="79" spans="2:29" ht="27" customHeight="1"/>
    <row r="80" spans="2:29" ht="14.4" customHeight="1"/>
    <row r="81" spans="2:2" ht="14.4" customHeight="1">
      <c r="B81" s="97"/>
    </row>
    <row r="82" spans="2:2" ht="14.4" customHeight="1">
      <c r="B82" s="97"/>
    </row>
    <row r="83" spans="2:2" ht="14.4" customHeight="1">
      <c r="B83" s="97"/>
    </row>
  </sheetData>
  <mergeCells count="14">
    <mergeCell ref="B58:D58"/>
    <mergeCell ref="H58:J58"/>
    <mergeCell ref="B33:L33"/>
    <mergeCell ref="B34:F34"/>
    <mergeCell ref="H34:L34"/>
    <mergeCell ref="B57:F57"/>
    <mergeCell ref="H57:L57"/>
    <mergeCell ref="B55:L55"/>
    <mergeCell ref="O56:AC57"/>
    <mergeCell ref="C4:D4"/>
    <mergeCell ref="E4:F4"/>
    <mergeCell ref="E5:F5"/>
    <mergeCell ref="B15:F15"/>
    <mergeCell ref="H15:L15"/>
  </mergeCells>
  <dataValidations count="1">
    <dataValidation type="list" allowBlank="1" showInputMessage="1" showErrorMessage="1" sqref="E5:F5" xr:uid="{5DE4B2DA-8837-4CA5-A6DC-DF47F7FE3A41}">
      <formula1>"Straight Embedment, Hooked"</formula1>
    </dataValidation>
  </dataValidations>
  <hyperlinks>
    <hyperlink ref="O58" r:id="rId1" xr:uid="{5975304B-CD21-4977-9DE3-4F1342675BA6}"/>
  </hyperlinks>
  <pageMargins left="1" right="0" top="0.4" bottom="0.1" header="0" footer="0"/>
  <pageSetup scale="60" orientation="portrait" r:id="rId2"/>
  <colBreaks count="1" manualBreakCount="1">
    <brk id="14" max="78" man="1"/>
  </col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4AB0D-AD93-4EFC-A113-571E866ECDEA}">
  <dimension ref="C5:V42"/>
  <sheetViews>
    <sheetView zoomScale="85" zoomScaleNormal="85" workbookViewId="0">
      <selection activeCell="B40" sqref="B40"/>
    </sheetView>
  </sheetViews>
  <sheetFormatPr defaultColWidth="8.90625" defaultRowHeight="14.5"/>
  <cols>
    <col min="1" max="16384" width="8.90625" style="26"/>
  </cols>
  <sheetData>
    <row r="5" spans="3:3">
      <c r="C5"/>
    </row>
    <row r="27" spans="3:22" ht="15.5">
      <c r="C27" s="180" t="s">
        <v>248</v>
      </c>
      <c r="D27" s="181"/>
      <c r="E27" s="181"/>
      <c r="F27" s="181"/>
      <c r="G27" s="181"/>
      <c r="H27" s="181"/>
      <c r="I27" s="181"/>
      <c r="J27" s="181"/>
      <c r="K27" s="181"/>
      <c r="L27" s="181"/>
      <c r="M27" s="181"/>
      <c r="N27" s="181"/>
      <c r="O27" s="181"/>
      <c r="P27" s="181"/>
      <c r="Q27" s="181"/>
      <c r="R27" s="182"/>
    </row>
    <row r="28" spans="3:22" ht="14.4" customHeight="1">
      <c r="C28" s="216" t="s">
        <v>249</v>
      </c>
      <c r="D28" s="217"/>
      <c r="E28" s="217"/>
      <c r="F28" s="217"/>
      <c r="G28" s="217"/>
      <c r="H28" s="217"/>
      <c r="I28" s="217"/>
      <c r="J28" s="217"/>
      <c r="K28" s="217"/>
      <c r="L28" s="217"/>
      <c r="M28" s="217"/>
      <c r="N28" s="217"/>
      <c r="O28" s="217"/>
      <c r="P28" s="217"/>
      <c r="Q28" s="217"/>
      <c r="R28" s="218"/>
    </row>
    <row r="29" spans="3:22">
      <c r="C29" s="216"/>
      <c r="D29" s="217"/>
      <c r="E29" s="217"/>
      <c r="F29" s="217"/>
      <c r="G29" s="217"/>
      <c r="H29" s="217"/>
      <c r="I29" s="217"/>
      <c r="J29" s="217"/>
      <c r="K29" s="217"/>
      <c r="L29" s="217"/>
      <c r="M29" s="217"/>
      <c r="N29" s="217"/>
      <c r="O29" s="217"/>
      <c r="P29" s="217"/>
      <c r="Q29" s="217"/>
      <c r="R29" s="218"/>
    </row>
    <row r="30" spans="3:22">
      <c r="C30" s="219"/>
      <c r="D30" s="220"/>
      <c r="E30" s="220"/>
      <c r="F30" s="220"/>
      <c r="G30" s="220"/>
      <c r="H30" s="220"/>
      <c r="I30" s="220"/>
      <c r="J30" s="220"/>
      <c r="K30" s="220"/>
      <c r="L30" s="220"/>
      <c r="M30" s="220"/>
      <c r="N30" s="220"/>
      <c r="O30" s="220"/>
      <c r="P30" s="220"/>
      <c r="Q30" s="220"/>
      <c r="R30" s="221"/>
      <c r="V30"/>
    </row>
    <row r="31" spans="3:22">
      <c r="C31" s="112"/>
      <c r="D31" s="112"/>
      <c r="E31" s="112"/>
      <c r="F31" s="112"/>
      <c r="G31" s="112"/>
      <c r="H31" s="112"/>
    </row>
    <row r="32" spans="3:22">
      <c r="C32" s="112"/>
      <c r="D32" s="112"/>
      <c r="E32" s="112"/>
      <c r="F32" s="112"/>
      <c r="G32" s="112"/>
      <c r="H32" s="112"/>
    </row>
    <row r="33" spans="3:8">
      <c r="C33" s="112"/>
      <c r="D33" s="112"/>
      <c r="E33" s="112"/>
      <c r="F33" s="112"/>
      <c r="G33" s="112"/>
      <c r="H33" s="112"/>
    </row>
    <row r="34" spans="3:8">
      <c r="C34" s="112"/>
      <c r="D34" s="112"/>
      <c r="E34" s="112"/>
      <c r="F34" s="112"/>
      <c r="G34" s="112"/>
      <c r="H34" s="112"/>
    </row>
    <row r="35" spans="3:8">
      <c r="C35" s="112"/>
      <c r="D35" s="112"/>
      <c r="E35" s="112"/>
      <c r="F35" s="112"/>
      <c r="G35" s="112"/>
      <c r="H35" s="112"/>
    </row>
    <row r="36" spans="3:8">
      <c r="C36" s="112"/>
      <c r="D36" s="112"/>
      <c r="E36" s="112"/>
      <c r="F36" s="112"/>
      <c r="G36" s="112"/>
      <c r="H36" s="112"/>
    </row>
    <row r="37" spans="3:8">
      <c r="C37" s="112"/>
      <c r="D37" s="112"/>
      <c r="E37" s="112"/>
      <c r="F37" s="112"/>
      <c r="G37" s="112"/>
      <c r="H37" s="112"/>
    </row>
    <row r="38" spans="3:8">
      <c r="C38" s="222" t="s">
        <v>250</v>
      </c>
      <c r="D38" s="222"/>
      <c r="E38" s="222"/>
      <c r="F38" s="222"/>
      <c r="G38" s="222"/>
      <c r="H38" s="222"/>
    </row>
    <row r="39" spans="3:8">
      <c r="C39" s="222"/>
      <c r="D39" s="222"/>
      <c r="E39" s="222"/>
      <c r="F39" s="222"/>
      <c r="G39" s="222"/>
      <c r="H39" s="222"/>
    </row>
    <row r="40" spans="3:8">
      <c r="C40" s="112"/>
      <c r="D40" s="112"/>
    </row>
    <row r="41" spans="3:8">
      <c r="C41" s="113" t="s">
        <v>251</v>
      </c>
      <c r="D41" s="112"/>
      <c r="E41" s="112"/>
      <c r="F41" s="112"/>
      <c r="G41" s="112"/>
      <c r="H41" s="112"/>
    </row>
    <row r="42" spans="3:8">
      <c r="C42" s="113" t="s">
        <v>252</v>
      </c>
      <c r="D42" s="112"/>
      <c r="E42" s="112"/>
      <c r="F42" s="112"/>
      <c r="G42" s="112"/>
      <c r="H42" s="112"/>
    </row>
  </sheetData>
  <sheetProtection algorithmName="SHA-512" hashValue="1PXCKo6aDkPY4SxWL8zTSrERru36yQrjo/AbQUg0EZMPl16v7Xftrq9RDpbc+1Jg6b0Jzg/SGiR6gTPiEucp7Q==" saltValue="WfKAKFgCig/69npyeamSBQ==" spinCount="100000" sheet="1" objects="1" scenarios="1"/>
  <mergeCells count="2">
    <mergeCell ref="C28:R30"/>
    <mergeCell ref="C38:H3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Joint Model 1</vt:lpstr>
      <vt:lpstr>Joint Model 2</vt:lpstr>
      <vt:lpstr>About</vt:lpstr>
      <vt:lpstr>'Joint Model 1'!Print_Area</vt:lpstr>
      <vt:lpstr>'Joint Model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Nirmala Suwal</dc:creator>
  <cp:keywords/>
  <dc:description/>
  <cp:lastModifiedBy>Serhan Guner</cp:lastModifiedBy>
  <cp:revision/>
  <cp:lastPrinted>2023-01-18T18:20:59Z</cp:lastPrinted>
  <dcterms:created xsi:type="dcterms:W3CDTF">2023-01-14T08:09:25Z</dcterms:created>
  <dcterms:modified xsi:type="dcterms:W3CDTF">2023-01-18T18:21:02Z</dcterms:modified>
  <cp:category/>
  <cp:contentStatus/>
</cp:coreProperties>
</file>