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researchadmin\RSP\Common\URFO - URAF History - The big one\URFO 2019-20\"/>
    </mc:Choice>
  </mc:AlternateContent>
  <xr:revisionPtr revIDLastSave="0" documentId="8_{FC2D064C-5F48-4D97-8C1F-443E04D09F6E}" xr6:coauthVersionLast="41" xr6:coauthVersionMax="41" xr10:uidLastSave="{00000000-0000-0000-0000-000000000000}"/>
  <bookViews>
    <workbookView xWindow="-120" yWindow="-120" windowWidth="38640" windowHeight="21240" xr2:uid="{C76F7B5E-BCCF-4982-BA07-66A38173B04D}"/>
  </bookViews>
  <sheets>
    <sheet name="URFO Template" sheetId="1" r:id="rId1"/>
    <sheet name="sheet1" sheetId="2" r:id="rId2"/>
    <sheet name="URFO Types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" i="2" l="1"/>
  <c r="C19" i="1"/>
  <c r="C21" i="1"/>
  <c r="C20" i="1"/>
  <c r="B3" i="2" l="1"/>
  <c r="B4" i="2"/>
  <c r="B5" i="2"/>
  <c r="B6" i="2"/>
  <c r="B7" i="2"/>
  <c r="B8" i="2"/>
  <c r="B9" i="2"/>
  <c r="B10" i="2"/>
  <c r="B11" i="2"/>
  <c r="B12" i="2"/>
  <c r="B13" i="2"/>
  <c r="B14" i="2"/>
  <c r="B15" i="2"/>
  <c r="B16" i="2"/>
  <c r="C2" i="2"/>
  <c r="C3" i="2"/>
  <c r="C4" i="2"/>
  <c r="C5" i="2"/>
  <c r="C6" i="2"/>
  <c r="C7" i="2"/>
  <c r="D20" i="1"/>
  <c r="D21" i="1"/>
  <c r="C9" i="2" s="1"/>
  <c r="C10" i="2"/>
  <c r="C11" i="2"/>
  <c r="C12" i="2"/>
  <c r="C13" i="2"/>
  <c r="C14" i="2"/>
  <c r="C15" i="2"/>
  <c r="C16" i="2"/>
  <c r="E11" i="2"/>
  <c r="D32" i="1"/>
  <c r="E19" i="2"/>
  <c r="E3" i="2"/>
  <c r="E4" i="2"/>
  <c r="E5" i="2"/>
  <c r="E6" i="2"/>
  <c r="E7" i="2"/>
  <c r="E8" i="2"/>
  <c r="E9" i="2"/>
  <c r="E10" i="2"/>
  <c r="E12" i="2"/>
  <c r="E13" i="2"/>
  <c r="E14" i="2"/>
  <c r="E15" i="2"/>
  <c r="E16" i="2"/>
  <c r="E17" i="2"/>
  <c r="E18" i="2"/>
  <c r="E2" i="2"/>
  <c r="D30" i="1" l="1"/>
  <c r="D33" i="1" s="1"/>
  <c r="C8" i="2"/>
  <c r="C30" i="1"/>
  <c r="C33" i="1" s="1"/>
  <c r="C17" i="2" l="1"/>
  <c r="C19" i="2"/>
  <c r="C1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Hallauer, Laura Lee</author>
  </authors>
  <commentList>
    <comment ref="A27" authorId="0" shapeId="0" xr:uid="{7A2DF6EB-5973-4FDD-A796-F2A1C99C0E60}">
      <text>
        <r>
          <rPr>
            <b/>
            <sz val="9"/>
            <color indexed="81"/>
            <rFont val="Tahoma"/>
            <family val="2"/>
          </rPr>
          <t>Includes publishing, marketing, subscriptions and 
postage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 Peterson</author>
  </authors>
  <commentList>
    <comment ref="C1" authorId="0" shapeId="0" xr:uid="{51139364-318A-401A-997A-443A444E7E7A}">
      <text>
        <r>
          <rPr>
            <sz val="8"/>
            <color indexed="81"/>
            <rFont val="Tahoma"/>
            <family val="2"/>
          </rPr>
          <t xml:space="preserve">
Round to two decimals
</t>
        </r>
      </text>
    </comment>
    <comment ref="D1" authorId="0" shapeId="0" xr:uid="{6E0CFE2D-A069-4AC7-B9FB-131A3FD715CF}">
      <text>
        <r>
          <rPr>
            <sz val="8"/>
            <color indexed="81"/>
            <rFont val="Tahoma"/>
            <family val="2"/>
          </rPr>
          <t xml:space="preserve">
Use D or C for journal entries
Use + or - for Cash and Budget entries</t>
        </r>
      </text>
    </comment>
    <comment ref="F1" authorId="0" shapeId="0" xr:uid="{5E4AFC24-F34F-4C68-B110-053FCDEF1A09}">
      <text>
        <r>
          <rPr>
            <sz val="8"/>
            <color indexed="81"/>
            <rFont val="Tahoma"/>
            <family val="2"/>
          </rPr>
          <t xml:space="preserve">
8 character limit</t>
        </r>
      </text>
    </comment>
  </commentList>
</comments>
</file>

<file path=xl/sharedStrings.xml><?xml version="1.0" encoding="utf-8"?>
<sst xmlns="http://schemas.openxmlformats.org/spreadsheetml/2006/main" count="92" uniqueCount="54">
  <si>
    <t>Expense description</t>
  </si>
  <si>
    <t>Account code</t>
  </si>
  <si>
    <t>Amount</t>
  </si>
  <si>
    <t>Purchased Services</t>
  </si>
  <si>
    <t>Research Supplies</t>
  </si>
  <si>
    <t>Enter Proposed</t>
  </si>
  <si>
    <t>Enter Awarded</t>
  </si>
  <si>
    <t>(to be completed by RSP)</t>
  </si>
  <si>
    <t>Post doc</t>
  </si>
  <si>
    <t>Domestic travel</t>
  </si>
  <si>
    <t>International travel</t>
  </si>
  <si>
    <t>graduate student</t>
  </si>
  <si>
    <t>undergrad student</t>
  </si>
  <si>
    <t>Fringes- 33.5%</t>
  </si>
  <si>
    <t>Fringes- 2%</t>
  </si>
  <si>
    <t>Fringes- 16%</t>
  </si>
  <si>
    <t>Principal Investigator:</t>
  </si>
  <si>
    <t>Index</t>
  </si>
  <si>
    <t>Account</t>
  </si>
  <si>
    <t>D/C/+/-</t>
  </si>
  <si>
    <t>Description</t>
  </si>
  <si>
    <t>Ref #(optional)</t>
  </si>
  <si>
    <t>+</t>
  </si>
  <si>
    <t>-</t>
  </si>
  <si>
    <t>budget load</t>
  </si>
  <si>
    <t xml:space="preserve"> budget load</t>
  </si>
  <si>
    <t>Amount to load yet</t>
  </si>
  <si>
    <t>Visiting faculty</t>
  </si>
  <si>
    <t>Comment</t>
  </si>
  <si>
    <t>RSP</t>
  </si>
  <si>
    <t>Information/communication</t>
  </si>
  <si>
    <t>URFO BUDGET TEMPLATE</t>
  </si>
  <si>
    <t>Proposal title:</t>
  </si>
  <si>
    <t>Total Requested:</t>
  </si>
  <si>
    <t>Total awarded:</t>
  </si>
  <si>
    <t>Do not modify</t>
  </si>
  <si>
    <t>Capital equipment (&gt;$5K)</t>
  </si>
  <si>
    <t>Archaeological Rsrch Fund</t>
  </si>
  <si>
    <t>deArce-Koch Mem Fund</t>
  </si>
  <si>
    <t>Small Awards Program</t>
  </si>
  <si>
    <t>Research Awards &amp; Fellowships</t>
  </si>
  <si>
    <t>PI Last Name</t>
  </si>
  <si>
    <t>Title Here</t>
  </si>
  <si>
    <t>URFO Program</t>
  </si>
  <si>
    <t>Complete only the highlighted sections!</t>
  </si>
  <si>
    <t>Faculty Fellowships*</t>
  </si>
  <si>
    <t>Consultant(s)**</t>
  </si>
  <si>
    <t>**Prior to making any commitments, please work with Purchasing to obtain a consulting agreement</t>
  </si>
  <si>
    <t xml:space="preserve">To calculate that maximum, take 16.67% of your annual nine-month salary to get the equivalent of 1.5 months at the 9-month rate. </t>
  </si>
  <si>
    <t>Total requested</t>
  </si>
  <si>
    <t>DO NOT MODIFY!!</t>
  </si>
  <si>
    <t>*The maximum amount of the faculty fellowship for the Research Awards and Fellowships program that can be requested by</t>
  </si>
  <si>
    <t xml:space="preserve">nine-month faculty is six weeks of summer salary and fringe benefits. </t>
  </si>
  <si>
    <t>Fringe benefits are automatically calculated in the sheet above.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</si>
</sst>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44" fontId="0" fillId="0" borderId="0" xfId="1" applyFont="1"/>
    <xf numFmtId="44" fontId="0" fillId="0" borderId="1" xfId="1" applyFont="1" applyBorder="1"/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0" xfId="0" applyFont="1" applyBorder="1"/>
    <xf numFmtId="0" fontId="0" fillId="0" borderId="2" xfId="0" applyBorder="1"/>
    <xf numFmtId="0" fontId="0" fillId="2" borderId="0" xfId="0" applyFill="1"/>
    <xf numFmtId="44" fontId="0" fillId="3" borderId="0" xfId="1" applyFont="1" applyFill="1"/>
    <xf numFmtId="49" fontId="3" fillId="4" borderId="4" xfId="0" applyNumberFormat="1" applyFont="1" applyFill="1" applyBorder="1" applyAlignment="1">
      <alignment horizontal="center"/>
    </xf>
    <xf numFmtId="1" fontId="3" fillId="4" borderId="4" xfId="0" applyNumberFormat="1" applyFont="1" applyFill="1" applyBorder="1" applyAlignment="1">
      <alignment horizontal="center"/>
    </xf>
    <xf numFmtId="3" fontId="3" fillId="4" borderId="4" xfId="0" applyNumberFormat="1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44" fontId="4" fillId="0" borderId="0" xfId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0" fontId="0" fillId="0" borderId="0" xfId="0" applyFill="1"/>
    <xf numFmtId="44" fontId="0" fillId="0" borderId="0" xfId="0" applyNumberFormat="1" applyFill="1"/>
    <xf numFmtId="44" fontId="0" fillId="0" borderId="0" xfId="0" applyNumberFormat="1"/>
    <xf numFmtId="1" fontId="4" fillId="2" borderId="0" xfId="0" applyNumberFormat="1" applyFont="1" applyFill="1" applyBorder="1" applyAlignment="1">
      <alignment horizontal="center"/>
    </xf>
    <xf numFmtId="44" fontId="0" fillId="2" borderId="0" xfId="1" applyFont="1" applyFill="1"/>
    <xf numFmtId="44" fontId="2" fillId="2" borderId="2" xfId="1" applyFont="1" applyFill="1" applyBorder="1"/>
    <xf numFmtId="0" fontId="2" fillId="2" borderId="2" xfId="0" applyFont="1" applyFill="1" applyBorder="1"/>
    <xf numFmtId="0" fontId="2" fillId="2" borderId="3" xfId="0" applyFont="1" applyFill="1" applyBorder="1"/>
    <xf numFmtId="9" fontId="0" fillId="0" borderId="0" xfId="0" applyNumberFormat="1"/>
    <xf numFmtId="44" fontId="0" fillId="0" borderId="0" xfId="1" applyFont="1" applyFill="1"/>
    <xf numFmtId="0" fontId="8" fillId="0" borderId="0" xfId="0" applyFont="1" applyAlignment="1">
      <alignment horizontal="center"/>
    </xf>
    <xf numFmtId="0" fontId="10" fillId="2" borderId="0" xfId="0" applyFont="1" applyFill="1" applyAlignment="1">
      <alignment wrapText="1"/>
    </xf>
    <xf numFmtId="0" fontId="9" fillId="0" borderId="0" xfId="0" applyFont="1" applyAlignment="1">
      <alignment horizontal="center"/>
    </xf>
    <xf numFmtId="44" fontId="2" fillId="5" borderId="2" xfId="1" applyFont="1" applyFill="1" applyBorder="1"/>
    <xf numFmtId="44" fontId="0" fillId="2" borderId="0" xfId="0" applyNumberFormat="1" applyFill="1"/>
    <xf numFmtId="0" fontId="11" fillId="0" borderId="0" xfId="0" applyFont="1"/>
    <xf numFmtId="0" fontId="9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1648F-71A2-48CE-83F2-42C30DF913B5}">
  <dimension ref="A1:H41"/>
  <sheetViews>
    <sheetView tabSelected="1" zoomScale="80" zoomScaleNormal="80" workbookViewId="0">
      <selection activeCell="I32" sqref="I32"/>
    </sheetView>
  </sheetViews>
  <sheetFormatPr defaultRowHeight="15" x14ac:dyDescent="0.25"/>
  <cols>
    <col min="1" max="2" width="29.28515625" customWidth="1"/>
    <col min="3" max="3" width="18" customWidth="1"/>
    <col min="4" max="4" width="23.28515625" customWidth="1"/>
    <col min="5" max="5" width="12.5703125" customWidth="1"/>
  </cols>
  <sheetData>
    <row r="1" spans="1:8" x14ac:dyDescent="0.25">
      <c r="B1" s="37" t="s">
        <v>31</v>
      </c>
      <c r="C1" s="37"/>
    </row>
    <row r="2" spans="1:8" x14ac:dyDescent="0.25">
      <c r="B2" s="37"/>
      <c r="C2" s="37"/>
    </row>
    <row r="3" spans="1:8" x14ac:dyDescent="0.25">
      <c r="B3" s="37"/>
      <c r="C3" s="37"/>
    </row>
    <row r="4" spans="1:8" ht="21" x14ac:dyDescent="0.35">
      <c r="A4" t="s">
        <v>44</v>
      </c>
      <c r="B4" s="33"/>
      <c r="C4" s="33"/>
    </row>
    <row r="5" spans="1:8" ht="53.25" customHeight="1" x14ac:dyDescent="0.35">
      <c r="A5" s="1" t="s">
        <v>43</v>
      </c>
      <c r="B5" s="32" t="s">
        <v>40</v>
      </c>
      <c r="C5" s="31"/>
    </row>
    <row r="6" spans="1:8" ht="18.75" x14ac:dyDescent="0.3">
      <c r="A6" s="1" t="s">
        <v>32</v>
      </c>
      <c r="B6" s="27" t="s">
        <v>42</v>
      </c>
      <c r="C6" s="5"/>
      <c r="D6" s="8"/>
    </row>
    <row r="7" spans="1:8" ht="18.75" x14ac:dyDescent="0.3">
      <c r="A7" s="1" t="s">
        <v>16</v>
      </c>
      <c r="B7" s="28" t="s">
        <v>41</v>
      </c>
      <c r="C7" s="1"/>
    </row>
    <row r="8" spans="1:8" ht="18.75" x14ac:dyDescent="0.3">
      <c r="A8" s="1" t="s">
        <v>33</v>
      </c>
      <c r="B8" s="26">
        <v>0</v>
      </c>
      <c r="C8" s="1"/>
    </row>
    <row r="9" spans="1:8" ht="18.75" x14ac:dyDescent="0.3">
      <c r="A9" s="1" t="s">
        <v>34</v>
      </c>
      <c r="B9" s="34">
        <v>0</v>
      </c>
      <c r="C9" t="s">
        <v>7</v>
      </c>
      <c r="H9" s="29"/>
    </row>
    <row r="10" spans="1:8" ht="18.75" x14ac:dyDescent="0.3">
      <c r="A10" s="1"/>
      <c r="B10" s="7"/>
      <c r="C10" s="1"/>
    </row>
    <row r="11" spans="1:8" ht="18.75" x14ac:dyDescent="0.3">
      <c r="A11" s="1"/>
      <c r="B11" s="7"/>
      <c r="C11" s="1"/>
      <c r="D11" t="s">
        <v>7</v>
      </c>
    </row>
    <row r="12" spans="1:8" ht="18.75" x14ac:dyDescent="0.3">
      <c r="A12" s="1"/>
      <c r="B12" s="1"/>
      <c r="C12" s="4" t="s">
        <v>5</v>
      </c>
      <c r="D12" s="4" t="s">
        <v>6</v>
      </c>
      <c r="E12" s="4" t="s">
        <v>29</v>
      </c>
    </row>
    <row r="13" spans="1:8" ht="18.75" x14ac:dyDescent="0.3">
      <c r="A13" s="5" t="s">
        <v>0</v>
      </c>
      <c r="B13" s="5" t="s">
        <v>1</v>
      </c>
      <c r="C13" s="6" t="s">
        <v>2</v>
      </c>
      <c r="D13" s="6" t="s">
        <v>2</v>
      </c>
      <c r="E13" s="6" t="s">
        <v>28</v>
      </c>
    </row>
    <row r="14" spans="1:8" x14ac:dyDescent="0.25">
      <c r="A14" t="s">
        <v>45</v>
      </c>
      <c r="B14">
        <v>61409</v>
      </c>
      <c r="C14" s="25"/>
      <c r="D14" s="30"/>
      <c r="E14" s="30"/>
    </row>
    <row r="15" spans="1:8" x14ac:dyDescent="0.25">
      <c r="A15" t="s">
        <v>8</v>
      </c>
      <c r="B15">
        <v>61107</v>
      </c>
      <c r="C15" s="25"/>
      <c r="D15" s="30"/>
    </row>
    <row r="16" spans="1:8" x14ac:dyDescent="0.25">
      <c r="A16" t="s">
        <v>27</v>
      </c>
      <c r="B16">
        <v>61205</v>
      </c>
      <c r="C16" s="25"/>
      <c r="D16" s="30"/>
    </row>
    <row r="17" spans="1:5" x14ac:dyDescent="0.25">
      <c r="A17" t="s">
        <v>11</v>
      </c>
      <c r="B17">
        <v>61305</v>
      </c>
      <c r="C17" s="25"/>
      <c r="D17" s="30"/>
    </row>
    <row r="18" spans="1:5" x14ac:dyDescent="0.25">
      <c r="A18" t="s">
        <v>12</v>
      </c>
      <c r="B18">
        <v>61308</v>
      </c>
      <c r="C18" s="25"/>
      <c r="D18" s="30"/>
    </row>
    <row r="19" spans="1:5" x14ac:dyDescent="0.25">
      <c r="A19" t="s">
        <v>13</v>
      </c>
      <c r="B19">
        <v>63002</v>
      </c>
      <c r="C19" s="10">
        <f>(+C15+C16)*0.335</f>
        <v>0</v>
      </c>
      <c r="D19" s="10">
        <v>0</v>
      </c>
      <c r="E19" t="s">
        <v>35</v>
      </c>
    </row>
    <row r="20" spans="1:5" x14ac:dyDescent="0.25">
      <c r="A20" t="s">
        <v>15</v>
      </c>
      <c r="B20">
        <v>63002</v>
      </c>
      <c r="C20" s="10">
        <f>(+C14)*0.16</f>
        <v>0</v>
      </c>
      <c r="D20" s="10">
        <f>(+D14)*0.16</f>
        <v>0</v>
      </c>
      <c r="E20" t="s">
        <v>35</v>
      </c>
    </row>
    <row r="21" spans="1:5" x14ac:dyDescent="0.25">
      <c r="A21" t="s">
        <v>14</v>
      </c>
      <c r="B21">
        <v>63002</v>
      </c>
      <c r="C21" s="10">
        <f>(C17+C18)*0.02</f>
        <v>0</v>
      </c>
      <c r="D21" s="10">
        <f>(D17+D18)*0.02</f>
        <v>0</v>
      </c>
      <c r="E21" t="s">
        <v>35</v>
      </c>
    </row>
    <row r="22" spans="1:5" x14ac:dyDescent="0.25">
      <c r="A22" t="s">
        <v>3</v>
      </c>
      <c r="B22">
        <v>71002</v>
      </c>
      <c r="C22" s="25"/>
      <c r="D22" s="2">
        <v>0</v>
      </c>
    </row>
    <row r="23" spans="1:5" x14ac:dyDescent="0.25">
      <c r="A23" t="s">
        <v>46</v>
      </c>
      <c r="B23">
        <v>71105</v>
      </c>
      <c r="C23" s="25"/>
      <c r="D23" s="2">
        <v>0</v>
      </c>
    </row>
    <row r="24" spans="1:5" x14ac:dyDescent="0.25">
      <c r="A24" t="s">
        <v>4</v>
      </c>
      <c r="B24">
        <v>72402</v>
      </c>
      <c r="C24" s="25"/>
      <c r="D24" s="2"/>
    </row>
    <row r="25" spans="1:5" x14ac:dyDescent="0.25">
      <c r="A25" t="s">
        <v>9</v>
      </c>
      <c r="B25">
        <v>73103</v>
      </c>
      <c r="C25" s="25"/>
      <c r="D25" s="2">
        <v>0</v>
      </c>
    </row>
    <row r="26" spans="1:5" x14ac:dyDescent="0.25">
      <c r="A26" t="s">
        <v>10</v>
      </c>
      <c r="B26">
        <v>73102</v>
      </c>
      <c r="C26" s="25"/>
      <c r="D26" s="2"/>
    </row>
    <row r="27" spans="1:5" x14ac:dyDescent="0.25">
      <c r="A27" t="s">
        <v>30</v>
      </c>
      <c r="B27">
        <v>74002</v>
      </c>
      <c r="C27" s="25">
        <v>0</v>
      </c>
      <c r="D27" s="2">
        <v>0</v>
      </c>
    </row>
    <row r="28" spans="1:5" x14ac:dyDescent="0.25">
      <c r="A28" t="s">
        <v>36</v>
      </c>
      <c r="B28">
        <v>78402</v>
      </c>
      <c r="C28" s="25">
        <v>0</v>
      </c>
      <c r="D28" s="2">
        <v>0</v>
      </c>
    </row>
    <row r="29" spans="1:5" x14ac:dyDescent="0.25">
      <c r="C29" s="2"/>
    </row>
    <row r="30" spans="1:5" ht="15.75" thickBot="1" x14ac:dyDescent="0.3">
      <c r="C30" s="3">
        <f>SUM(C14:C29)</f>
        <v>0</v>
      </c>
      <c r="D30" s="3">
        <f>SUM(D14:D29)</f>
        <v>0</v>
      </c>
    </row>
    <row r="31" spans="1:5" ht="15.75" thickTop="1" x14ac:dyDescent="0.25"/>
    <row r="32" spans="1:5" x14ac:dyDescent="0.25">
      <c r="B32" t="s">
        <v>49</v>
      </c>
      <c r="C32" s="35"/>
      <c r="D32" s="23">
        <f>+B9</f>
        <v>0</v>
      </c>
    </row>
    <row r="33" spans="1:4" x14ac:dyDescent="0.25">
      <c r="B33" t="s">
        <v>26</v>
      </c>
      <c r="C33" s="23">
        <f>C30-C32</f>
        <v>0</v>
      </c>
      <c r="D33" s="23">
        <f>D30-D32</f>
        <v>0</v>
      </c>
    </row>
    <row r="36" spans="1:4" x14ac:dyDescent="0.25">
      <c r="A36" t="s">
        <v>51</v>
      </c>
    </row>
    <row r="37" spans="1:4" x14ac:dyDescent="0.25">
      <c r="A37" t="s">
        <v>52</v>
      </c>
    </row>
    <row r="38" spans="1:4" x14ac:dyDescent="0.25">
      <c r="A38" t="s">
        <v>48</v>
      </c>
    </row>
    <row r="39" spans="1:4" x14ac:dyDescent="0.25">
      <c r="A39" t="s">
        <v>53</v>
      </c>
    </row>
    <row r="41" spans="1:4" x14ac:dyDescent="0.25">
      <c r="A41" t="s">
        <v>47</v>
      </c>
    </row>
  </sheetData>
  <mergeCells count="1">
    <mergeCell ref="B1:C3"/>
  </mergeCells>
  <pageMargins left="0.7" right="0.7" top="0.75" bottom="0.75" header="0.3" footer="0.3"/>
  <pageSetup orientation="portrait" horizontalDpi="1200" verticalDpi="1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entry!" error="Please select a program from the list" promptTitle="Select URFO Program" prompt="Please select the URFO program you're budgeting for" xr:uid="{593FF2B1-4D0B-4955-84B7-1FF9EB6457B3}">
          <x14:formula1>
            <xm:f>'URFO Types'!$A$1:$A$4</xm:f>
          </x14:formula1>
          <xm:sqref>B5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62C1B6-DB11-48C3-A7A3-34F4E4C90CC9}">
  <dimension ref="A1:I19"/>
  <sheetViews>
    <sheetView workbookViewId="0">
      <selection activeCell="K27" sqref="K27"/>
    </sheetView>
  </sheetViews>
  <sheetFormatPr defaultRowHeight="15" x14ac:dyDescent="0.25"/>
  <cols>
    <col min="1" max="4" width="16.85546875" customWidth="1"/>
    <col min="5" max="5" width="33.85546875" customWidth="1"/>
    <col min="6" max="6" width="16.85546875" hidden="1" customWidth="1"/>
    <col min="7" max="7" width="9.140625" hidden="1" customWidth="1"/>
  </cols>
  <sheetData>
    <row r="1" spans="1:9" ht="31.5" x14ac:dyDescent="0.25">
      <c r="A1" s="11" t="s">
        <v>17</v>
      </c>
      <c r="B1" s="12" t="s">
        <v>18</v>
      </c>
      <c r="C1" s="13" t="s">
        <v>2</v>
      </c>
      <c r="D1" s="11" t="s">
        <v>19</v>
      </c>
      <c r="E1" s="11" t="s">
        <v>20</v>
      </c>
      <c r="F1" s="14" t="s">
        <v>21</v>
      </c>
      <c r="I1" s="36" t="s">
        <v>50</v>
      </c>
    </row>
    <row r="2" spans="1:9" ht="15.75" x14ac:dyDescent="0.25">
      <c r="A2" s="15"/>
      <c r="B2" s="16">
        <f>'URFO Template'!B14</f>
        <v>61409</v>
      </c>
      <c r="C2" s="19">
        <f>'URFO Template'!D14</f>
        <v>0</v>
      </c>
      <c r="D2" s="17" t="s">
        <v>22</v>
      </c>
      <c r="E2" t="str">
        <f>CONCATENATE('URFO Template'!$B$7, sheet1!G2)</f>
        <v>PI Last Name budget load</v>
      </c>
      <c r="F2" s="18"/>
      <c r="G2" t="s">
        <v>25</v>
      </c>
    </row>
    <row r="3" spans="1:9" ht="15.75" x14ac:dyDescent="0.25">
      <c r="A3" s="15"/>
      <c r="B3" s="16">
        <f>'URFO Template'!B15</f>
        <v>61107</v>
      </c>
      <c r="C3" s="19">
        <f>'URFO Template'!D15</f>
        <v>0</v>
      </c>
      <c r="D3" s="17" t="s">
        <v>22</v>
      </c>
      <c r="E3" t="str">
        <f>CONCATENATE('URFO Template'!$B$7, sheet1!G3)</f>
        <v>PI Last Name budget load</v>
      </c>
      <c r="F3" s="18"/>
      <c r="G3" t="s">
        <v>25</v>
      </c>
    </row>
    <row r="4" spans="1:9" ht="15.75" x14ac:dyDescent="0.25">
      <c r="A4" s="15"/>
      <c r="B4" s="16">
        <f>'URFO Template'!B16</f>
        <v>61205</v>
      </c>
      <c r="C4" s="19">
        <f>'URFO Template'!D16</f>
        <v>0</v>
      </c>
      <c r="D4" s="17" t="s">
        <v>22</v>
      </c>
      <c r="E4" t="str">
        <f>CONCATENATE('URFO Template'!$B$7, sheet1!G4)</f>
        <v>PI Last Name budget load</v>
      </c>
      <c r="F4" s="20"/>
      <c r="G4" t="s">
        <v>25</v>
      </c>
    </row>
    <row r="5" spans="1:9" ht="15.75" x14ac:dyDescent="0.25">
      <c r="A5" s="15"/>
      <c r="B5" s="16">
        <f>'URFO Template'!B17</f>
        <v>61305</v>
      </c>
      <c r="C5" s="19">
        <f>'URFO Template'!D17</f>
        <v>0</v>
      </c>
      <c r="D5" s="17" t="s">
        <v>22</v>
      </c>
      <c r="E5" t="str">
        <f>CONCATENATE('URFO Template'!$B$7, sheet1!G5)</f>
        <v>PI Last Name budget load</v>
      </c>
      <c r="F5" s="20"/>
      <c r="G5" t="s">
        <v>25</v>
      </c>
    </row>
    <row r="6" spans="1:9" ht="15.75" x14ac:dyDescent="0.25">
      <c r="A6" s="15"/>
      <c r="B6" s="16">
        <f>'URFO Template'!B18</f>
        <v>61308</v>
      </c>
      <c r="C6" s="19">
        <f>'URFO Template'!D18</f>
        <v>0</v>
      </c>
      <c r="D6" s="17" t="s">
        <v>22</v>
      </c>
      <c r="E6" t="str">
        <f>CONCATENATE('URFO Template'!$B$7, sheet1!G6)</f>
        <v>PI Last Name budget load</v>
      </c>
      <c r="F6" s="20"/>
      <c r="G6" t="s">
        <v>25</v>
      </c>
    </row>
    <row r="7" spans="1:9" ht="15.75" x14ac:dyDescent="0.25">
      <c r="A7" s="21"/>
      <c r="B7" s="16">
        <f>'URFO Template'!B19</f>
        <v>63002</v>
      </c>
      <c r="C7" s="19">
        <f>'URFO Template'!D19</f>
        <v>0</v>
      </c>
      <c r="D7" s="17" t="s">
        <v>22</v>
      </c>
      <c r="E7" t="str">
        <f>CONCATENATE('URFO Template'!$B$7, sheet1!G7)</f>
        <v>PI Last Name budget load</v>
      </c>
      <c r="G7" t="s">
        <v>25</v>
      </c>
    </row>
    <row r="8" spans="1:9" ht="15.75" x14ac:dyDescent="0.25">
      <c r="A8" s="21"/>
      <c r="B8" s="16">
        <f>'URFO Template'!B20</f>
        <v>63002</v>
      </c>
      <c r="C8" s="19">
        <f>'URFO Template'!D20</f>
        <v>0</v>
      </c>
      <c r="D8" s="17" t="s">
        <v>22</v>
      </c>
      <c r="E8" t="str">
        <f>CONCATENATE('URFO Template'!$B$7, sheet1!G8)</f>
        <v>PI Last Name budget load</v>
      </c>
      <c r="G8" t="s">
        <v>25</v>
      </c>
    </row>
    <row r="9" spans="1:9" ht="15.75" x14ac:dyDescent="0.25">
      <c r="A9" s="21"/>
      <c r="B9" s="16">
        <f>'URFO Template'!B21</f>
        <v>63002</v>
      </c>
      <c r="C9" s="19">
        <f>'URFO Template'!D21</f>
        <v>0</v>
      </c>
      <c r="D9" s="17" t="s">
        <v>22</v>
      </c>
      <c r="E9" t="str">
        <f>CONCATENATE('URFO Template'!$B$7, sheet1!G9)</f>
        <v>PI Last Name budget load</v>
      </c>
      <c r="G9" t="s">
        <v>25</v>
      </c>
    </row>
    <row r="10" spans="1:9" ht="15.75" x14ac:dyDescent="0.25">
      <c r="A10" s="21"/>
      <c r="B10" s="16">
        <f>'URFO Template'!B22</f>
        <v>71002</v>
      </c>
      <c r="C10" s="19">
        <f>'URFO Template'!D22</f>
        <v>0</v>
      </c>
      <c r="D10" s="17" t="s">
        <v>22</v>
      </c>
      <c r="E10" t="str">
        <f>CONCATENATE('URFO Template'!$B$7, sheet1!G10)</f>
        <v>PI Last Name budget load</v>
      </c>
      <c r="G10" t="s">
        <v>25</v>
      </c>
    </row>
    <row r="11" spans="1:9" ht="15.75" x14ac:dyDescent="0.25">
      <c r="A11" s="21"/>
      <c r="B11" s="16">
        <f>'URFO Template'!B23</f>
        <v>71105</v>
      </c>
      <c r="C11" s="19">
        <f>'URFO Template'!D23</f>
        <v>0</v>
      </c>
      <c r="D11" s="17" t="s">
        <v>22</v>
      </c>
      <c r="E11" t="str">
        <f>CONCATENATE('URFO Template'!$B$7, sheet1!G11)</f>
        <v>PI Last Namebudget load</v>
      </c>
      <c r="G11" t="s">
        <v>24</v>
      </c>
    </row>
    <row r="12" spans="1:9" ht="15.75" x14ac:dyDescent="0.25">
      <c r="A12" s="21"/>
      <c r="B12" s="16">
        <f>'URFO Template'!B24</f>
        <v>72402</v>
      </c>
      <c r="C12" s="19">
        <f>'URFO Template'!D24</f>
        <v>0</v>
      </c>
      <c r="D12" s="17" t="s">
        <v>22</v>
      </c>
      <c r="E12" t="str">
        <f>CONCATENATE('URFO Template'!$B$7, sheet1!G12)</f>
        <v>PI Last Name budget load</v>
      </c>
      <c r="G12" t="s">
        <v>25</v>
      </c>
    </row>
    <row r="13" spans="1:9" ht="15.75" x14ac:dyDescent="0.25">
      <c r="A13" s="21"/>
      <c r="B13" s="16">
        <f>'URFO Template'!B25</f>
        <v>73103</v>
      </c>
      <c r="C13" s="19">
        <f>'URFO Template'!D25</f>
        <v>0</v>
      </c>
      <c r="D13" s="17" t="s">
        <v>22</v>
      </c>
      <c r="E13" t="str">
        <f>CONCATENATE('URFO Template'!$B$7, sheet1!G13)</f>
        <v>PI Last Name budget load</v>
      </c>
      <c r="G13" t="s">
        <v>25</v>
      </c>
    </row>
    <row r="14" spans="1:9" ht="15.75" x14ac:dyDescent="0.25">
      <c r="A14" s="21"/>
      <c r="B14" s="16">
        <f>'URFO Template'!B26</f>
        <v>73102</v>
      </c>
      <c r="C14" s="19">
        <f>'URFO Template'!D26</f>
        <v>0</v>
      </c>
      <c r="D14" s="17" t="s">
        <v>22</v>
      </c>
      <c r="E14" t="str">
        <f>CONCATENATE('URFO Template'!$B$7, sheet1!G14)</f>
        <v>PI Last Name budget load</v>
      </c>
      <c r="G14" t="s">
        <v>25</v>
      </c>
    </row>
    <row r="15" spans="1:9" ht="15.75" x14ac:dyDescent="0.25">
      <c r="A15" s="21"/>
      <c r="B15" s="16">
        <f>'URFO Template'!B27</f>
        <v>74002</v>
      </c>
      <c r="C15" s="19">
        <f>'URFO Template'!D27</f>
        <v>0</v>
      </c>
      <c r="D15" s="17" t="s">
        <v>22</v>
      </c>
      <c r="E15" t="str">
        <f>CONCATENATE('URFO Template'!$B$7, sheet1!G15)</f>
        <v>PI Last Name budget load</v>
      </c>
      <c r="G15" t="s">
        <v>25</v>
      </c>
    </row>
    <row r="16" spans="1:9" ht="15.75" x14ac:dyDescent="0.25">
      <c r="A16" s="21"/>
      <c r="B16" s="16">
        <f>'URFO Template'!B28</f>
        <v>78402</v>
      </c>
      <c r="C16" s="19">
        <f>'URFO Template'!D28</f>
        <v>0</v>
      </c>
      <c r="D16" s="17" t="s">
        <v>22</v>
      </c>
      <c r="E16" t="str">
        <f>CONCATENATE('URFO Template'!$B$7, sheet1!G16)</f>
        <v>PI Last Name budget load</v>
      </c>
      <c r="G16" t="s">
        <v>25</v>
      </c>
    </row>
    <row r="17" spans="1:7" ht="15.75" x14ac:dyDescent="0.25">
      <c r="A17" s="9"/>
      <c r="B17" s="24">
        <v>72002</v>
      </c>
      <c r="C17" s="22">
        <f>SUM(C2:C16)</f>
        <v>0</v>
      </c>
      <c r="D17" s="17" t="s">
        <v>23</v>
      </c>
      <c r="E17" t="str">
        <f>CONCATENATE('URFO Template'!$B$7, sheet1!G17)</f>
        <v>PI Last Name budget load</v>
      </c>
      <c r="G17" t="s">
        <v>25</v>
      </c>
    </row>
    <row r="18" spans="1:7" ht="15.75" x14ac:dyDescent="0.25">
      <c r="B18" s="24">
        <v>81102</v>
      </c>
      <c r="C18" s="23">
        <f>SUM(C2:C16)</f>
        <v>0</v>
      </c>
      <c r="D18" s="17" t="s">
        <v>23</v>
      </c>
      <c r="E18" t="str">
        <f>CONCATENATE('URFO Template'!$B$7, sheet1!G18)</f>
        <v>PI Last Name budget load</v>
      </c>
      <c r="G18" t="s">
        <v>25</v>
      </c>
    </row>
    <row r="19" spans="1:7" ht="15.75" x14ac:dyDescent="0.25">
      <c r="A19" s="9"/>
      <c r="B19" s="24">
        <v>81202</v>
      </c>
      <c r="C19" s="23">
        <f>SUM(C2:C16)</f>
        <v>0</v>
      </c>
      <c r="D19" s="17" t="s">
        <v>22</v>
      </c>
      <c r="E19" t="str">
        <f>CONCATENATE('URFO Template'!$B$7, sheet1!G19)</f>
        <v>PI Last Name budget load</v>
      </c>
      <c r="G19" t="s">
        <v>25</v>
      </c>
    </row>
  </sheetData>
  <dataValidations count="1">
    <dataValidation type="textLength" errorStyle="warning" operator="lessThanOrEqual" allowBlank="1" showInputMessage="1" showErrorMessage="1" error="The Ref must be no longer than 8 characters." sqref="F2:F6" xr:uid="{22480921-3739-4196-B997-4379945F6B7D}">
      <formula1>8</formula1>
    </dataValidation>
  </dataValidation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A3E8-552D-4750-B48C-FFDA10C9BE52}">
  <dimension ref="A1:A4"/>
  <sheetViews>
    <sheetView workbookViewId="0">
      <selection activeCell="B20" sqref="B19:B20"/>
    </sheetView>
  </sheetViews>
  <sheetFormatPr defaultRowHeight="15" x14ac:dyDescent="0.25"/>
  <cols>
    <col min="1" max="1" width="17.28515625" customWidth="1"/>
  </cols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</sheetData>
  <dataValidations count="2">
    <dataValidation type="list" allowBlank="1" showInputMessage="1" showErrorMessage="1" sqref="A1:A4" xr:uid="{D8C2C3AE-7244-490B-9C82-4D2713336D90}">
      <formula1>$A$1:$A$4</formula1>
    </dataValidation>
    <dataValidation type="list" allowBlank="1" showInputMessage="1" showErrorMessage="1" errorTitle="Invalid entry!" error="Please select a program from the list" promptTitle="Select URFO Program" prompt="Please select the URFO program you're budgeting for" sqref="D4" xr:uid="{ABCA8693-AFC7-4C65-BE33-8F10CBA4DC7B}">
      <formula1>$A$1:$A$4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URFO Template</vt:lpstr>
      <vt:lpstr>sheet1</vt:lpstr>
      <vt:lpstr>URFO Types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Hallauer, Laura Lee</dc:creator>
  <cp:lastModifiedBy>Francis, Richard A.</cp:lastModifiedBy>
  <dcterms:created xsi:type="dcterms:W3CDTF">2019-10-30T11:48:34Z</dcterms:created>
  <dcterms:modified xsi:type="dcterms:W3CDTF">2019-12-10T21:22:31Z</dcterms:modified>
</cp:coreProperties>
</file>